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Projektek\Csónak u. II. ütem\Pályázati anyagok\6_AV_technika\"/>
    </mc:Choice>
  </mc:AlternateContent>
  <bookViews>
    <workbookView xWindow="0" yWindow="0" windowWidth="28800" windowHeight="11610" tabRatio="816"/>
  </bookViews>
  <sheets>
    <sheet name="TÉTELES 4.0" sheetId="13" r:id="rId1"/>
  </sheets>
  <definedNames>
    <definedName name="_xlnm.Print_Area" localSheetId="0">'TÉTELES 4.0'!$A$21:$F$432</definedName>
  </definedNames>
  <calcPr calcId="162913"/>
  <fileRecoveryPr autoRecover="0"/>
</workbook>
</file>

<file path=xl/calcChain.xml><?xml version="1.0" encoding="utf-8"?>
<calcChain xmlns="http://schemas.openxmlformats.org/spreadsheetml/2006/main">
  <c r="H306" i="13" l="1"/>
  <c r="H305" i="13"/>
  <c r="H304" i="13"/>
  <c r="H426" i="13" l="1"/>
  <c r="H334" i="13"/>
  <c r="H333" i="13"/>
  <c r="H332" i="13"/>
  <c r="H331" i="13"/>
  <c r="H330" i="13"/>
  <c r="H329" i="13"/>
  <c r="H390" i="13" l="1"/>
  <c r="H51" i="13" l="1"/>
  <c r="H55" i="13" l="1"/>
  <c r="H48" i="13" l="1"/>
  <c r="H47" i="13"/>
  <c r="H337" i="13" l="1"/>
  <c r="H347" i="13"/>
  <c r="H346" i="13"/>
  <c r="H345" i="13"/>
  <c r="H324" i="13" l="1"/>
  <c r="H49" i="13" l="1"/>
  <c r="E12" i="13" l="1"/>
  <c r="E16" i="13"/>
  <c r="H16" i="13" l="1"/>
  <c r="E13" i="13" l="1"/>
  <c r="E14" i="13"/>
  <c r="H14" i="13" s="1"/>
  <c r="E15" i="13"/>
  <c r="H15" i="13" s="1"/>
  <c r="H6" i="13"/>
  <c r="H7" i="13"/>
  <c r="H8" i="13"/>
  <c r="H9" i="13"/>
  <c r="H10" i="13"/>
  <c r="H263" i="13" l="1"/>
  <c r="H147" i="13"/>
  <c r="H233" i="13" l="1"/>
  <c r="H232" i="13"/>
  <c r="H229" i="13"/>
  <c r="H219" i="13"/>
  <c r="H243" i="13" l="1"/>
  <c r="H242" i="13"/>
  <c r="H241" i="13"/>
  <c r="H240" i="13"/>
  <c r="H160" i="13" l="1"/>
  <c r="H135" i="13"/>
  <c r="H104" i="13"/>
  <c r="H34" i="13" l="1"/>
  <c r="H357" i="13" l="1"/>
  <c r="H356" i="13"/>
  <c r="H358" i="13"/>
  <c r="H17" i="13" l="1"/>
  <c r="H13" i="13"/>
  <c r="H12" i="13"/>
  <c r="H11" i="13"/>
  <c r="H5" i="13"/>
  <c r="H4" i="13"/>
  <c r="H19" i="13" l="1"/>
  <c r="H24" i="13"/>
  <c r="H25" i="13"/>
  <c r="H26" i="13"/>
  <c r="H27" i="13"/>
  <c r="H28" i="13"/>
  <c r="H29" i="13"/>
  <c r="H30" i="13"/>
  <c r="H31" i="13"/>
  <c r="H32" i="13"/>
  <c r="H33" i="13"/>
  <c r="H35" i="13"/>
  <c r="H36" i="13"/>
  <c r="H37" i="13"/>
  <c r="H38" i="13"/>
  <c r="H39" i="13"/>
  <c r="H46" i="13"/>
  <c r="H50" i="13"/>
  <c r="H52" i="13"/>
  <c r="H53" i="13"/>
  <c r="H54" i="13"/>
  <c r="H56" i="13"/>
  <c r="H57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103" i="13"/>
  <c r="H105" i="13"/>
  <c r="H106" i="13"/>
  <c r="H107" i="13"/>
  <c r="H108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34" i="13"/>
  <c r="H136" i="13"/>
  <c r="H137" i="13"/>
  <c r="H138" i="13"/>
  <c r="H139" i="13"/>
  <c r="H146" i="13"/>
  <c r="H148" i="13"/>
  <c r="H149" i="13"/>
  <c r="H150" i="13"/>
  <c r="H151" i="13"/>
  <c r="H158" i="13"/>
  <c r="H159" i="13"/>
  <c r="H161" i="13"/>
  <c r="H162" i="13"/>
  <c r="H163" i="13"/>
  <c r="H164" i="13"/>
  <c r="H165" i="13"/>
  <c r="H166" i="13"/>
  <c r="H173" i="13"/>
  <c r="H174" i="13"/>
  <c r="H175" i="13"/>
  <c r="H176" i="13"/>
  <c r="H177" i="13"/>
  <c r="H178" i="13"/>
  <c r="H179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20" i="13"/>
  <c r="H221" i="13"/>
  <c r="H222" i="13"/>
  <c r="H223" i="13"/>
  <c r="H224" i="13"/>
  <c r="H225" i="13"/>
  <c r="H226" i="13"/>
  <c r="H234" i="13"/>
  <c r="H227" i="13"/>
  <c r="H228" i="13"/>
  <c r="H230" i="13"/>
  <c r="H231" i="13"/>
  <c r="H235" i="13"/>
  <c r="H236" i="13"/>
  <c r="H237" i="13"/>
  <c r="H238" i="13"/>
  <c r="H239" i="13"/>
  <c r="H244" i="13"/>
  <c r="H245" i="13"/>
  <c r="H246" i="13"/>
  <c r="H247" i="13"/>
  <c r="H254" i="13"/>
  <c r="H255" i="13"/>
  <c r="H256" i="13"/>
  <c r="H257" i="13"/>
  <c r="H258" i="13"/>
  <c r="H259" i="13"/>
  <c r="H260" i="13"/>
  <c r="H261" i="13"/>
  <c r="H262" i="13"/>
  <c r="H264" i="13"/>
  <c r="H265" i="13"/>
  <c r="H266" i="13"/>
  <c r="H267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7" i="13"/>
  <c r="H308" i="13"/>
  <c r="H309" i="13"/>
  <c r="H310" i="13"/>
  <c r="H311" i="13"/>
  <c r="H312" i="13"/>
  <c r="H313" i="13"/>
  <c r="H314" i="13"/>
  <c r="H315" i="13"/>
  <c r="H322" i="13"/>
  <c r="H323" i="13"/>
  <c r="H325" i="13"/>
  <c r="H326" i="13"/>
  <c r="H327" i="13"/>
  <c r="H328" i="13"/>
  <c r="H335" i="13"/>
  <c r="H336" i="13"/>
  <c r="H338" i="13"/>
  <c r="H339" i="13"/>
  <c r="H340" i="13"/>
  <c r="H341" i="13"/>
  <c r="H342" i="13"/>
  <c r="H343" i="13"/>
  <c r="H344" i="13"/>
  <c r="H348" i="13"/>
  <c r="H349" i="13"/>
  <c r="H350" i="13"/>
  <c r="H351" i="13"/>
  <c r="H352" i="13"/>
  <c r="H353" i="13"/>
  <c r="H354" i="13"/>
  <c r="H355" i="13"/>
  <c r="H359" i="13"/>
  <c r="H360" i="13"/>
  <c r="H361" i="13"/>
  <c r="H362" i="13"/>
  <c r="H363" i="13"/>
  <c r="H370" i="13"/>
  <c r="H371" i="13"/>
  <c r="H372" i="13"/>
  <c r="H373" i="13"/>
  <c r="H374" i="13"/>
  <c r="H375" i="13"/>
  <c r="H382" i="13"/>
  <c r="H383" i="13"/>
  <c r="H384" i="13"/>
  <c r="H385" i="13"/>
  <c r="H386" i="13"/>
  <c r="H387" i="13"/>
  <c r="H388" i="13"/>
  <c r="H389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21" i="13"/>
  <c r="H422" i="13"/>
  <c r="H423" i="13"/>
  <c r="H424" i="13"/>
  <c r="H425" i="13"/>
  <c r="H427" i="13"/>
  <c r="H59" i="13" l="1"/>
  <c r="H269" i="13"/>
  <c r="H199" i="13"/>
  <c r="H377" i="13"/>
  <c r="H153" i="13"/>
  <c r="H98" i="13"/>
  <c r="H181" i="13"/>
  <c r="H141" i="13"/>
  <c r="H129" i="13"/>
  <c r="H78" i="13"/>
  <c r="H429" i="13"/>
  <c r="H416" i="13"/>
  <c r="H249" i="13"/>
  <c r="H110" i="13"/>
  <c r="H168" i="13"/>
  <c r="H317" i="13"/>
  <c r="H365" i="13"/>
  <c r="H41" i="13"/>
  <c r="H431" i="13" l="1"/>
</calcChain>
</file>

<file path=xl/sharedStrings.xml><?xml version="1.0" encoding="utf-8"?>
<sst xmlns="http://schemas.openxmlformats.org/spreadsheetml/2006/main" count="1609" uniqueCount="509">
  <si>
    <t>Tétel</t>
  </si>
  <si>
    <t>Megnevezés</t>
  </si>
  <si>
    <t>Menny.</t>
  </si>
  <si>
    <t>Egys.</t>
  </si>
  <si>
    <t>1.</t>
  </si>
  <si>
    <t>db</t>
  </si>
  <si>
    <t>2.</t>
  </si>
  <si>
    <t>3.</t>
  </si>
  <si>
    <t>4.</t>
  </si>
  <si>
    <t>5.</t>
  </si>
  <si>
    <t>6.</t>
  </si>
  <si>
    <t>7.</t>
  </si>
  <si>
    <t>klt</t>
  </si>
  <si>
    <t>ktg</t>
  </si>
  <si>
    <t>Szerelési segédanyagok</t>
  </si>
  <si>
    <t>Rendszerbeüzemelés, tesztelés, bemérés, próbaüzem</t>
  </si>
  <si>
    <t>Oktatás, betanítás, dokumentáció</t>
  </si>
  <si>
    <t>Perifériák szerelése</t>
  </si>
  <si>
    <t>8.</t>
  </si>
  <si>
    <t>9.</t>
  </si>
  <si>
    <t>10.</t>
  </si>
  <si>
    <t>11.</t>
  </si>
  <si>
    <t>12.</t>
  </si>
  <si>
    <t>1. Újonnan telepítendő eszközök</t>
  </si>
  <si>
    <t>1. Újonnan telepítendő eszközök eszközök nettó összesen:</t>
  </si>
  <si>
    <t>2. Újonnan telepítendő eszközök</t>
  </si>
  <si>
    <t>2. Újonnan telepítendő eszközök nettó összesen:</t>
  </si>
  <si>
    <t>3. Újonnan telepítendő eszközök</t>
  </si>
  <si>
    <t>3. Újonnan telepítendő eszközök nettó összesen:</t>
  </si>
  <si>
    <t>4. Újonnan telepítendő eszközök</t>
  </si>
  <si>
    <t>4. Újonnan telepítendő eszközök nettó összesen:</t>
  </si>
  <si>
    <t>5. Újonnan telepítendő eszközök</t>
  </si>
  <si>
    <t>5. Újonnan telepítendő eszközök nettó összesen:</t>
  </si>
  <si>
    <t>6. Újonnan telepítendő eszközök</t>
  </si>
  <si>
    <t>6. Újonnan telepítendő eszközök nettó összesen:</t>
  </si>
  <si>
    <t>13.</t>
  </si>
  <si>
    <t>7. Újonnan telepítendő eszközök</t>
  </si>
  <si>
    <t>7. Újonnan telepítendő eszközök nettó összesen:</t>
  </si>
  <si>
    <t>8. Újonnan telepítendő eszközök</t>
  </si>
  <si>
    <t>8. Újonnan telepítendő eszközök nettó összesen:</t>
  </si>
  <si>
    <t>9. Újonnan telepítendő eszközök</t>
  </si>
  <si>
    <t>9. Újonnan telepítendő eszközök nettó összesen:</t>
  </si>
  <si>
    <t>14.</t>
  </si>
  <si>
    <t>10. Újonnan telepítendő eszközök</t>
  </si>
  <si>
    <t>10. Újonnan telepítendő eszközök nettó összesen:</t>
  </si>
  <si>
    <t>11. Újonnan telepítendő eszközök</t>
  </si>
  <si>
    <t>11. Újonnan telepítendő eszközök nettó összesen:</t>
  </si>
  <si>
    <t>12. Újonnan telepítendő eszközök</t>
  </si>
  <si>
    <t>12. Újonnan telepítendő eszközök nettó összesen:</t>
  </si>
  <si>
    <t>13. Újonnan telepítendő eszközök</t>
  </si>
  <si>
    <t>13. Újonnan telepítendő eszközök nettó összesen:</t>
  </si>
  <si>
    <t>14. Újonnan telepítendő eszközök</t>
  </si>
  <si>
    <t>15. Újonnan telepítendő eszközök</t>
  </si>
  <si>
    <t>16. Újonnan telepítendő eszközök</t>
  </si>
  <si>
    <t>16. Újonnan telepítendő eszközök nettó összesen: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</si>
  <si>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</si>
  <si>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</si>
  <si>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</si>
  <si>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</si>
  <si>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</si>
  <si>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</si>
  <si>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</si>
  <si>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</si>
  <si>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</si>
  <si>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</si>
  <si>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Triton</t>
  </si>
  <si>
    <t>25.</t>
  </si>
  <si>
    <t>17. Újonnan telepítendő eszközök</t>
  </si>
  <si>
    <t>17. Újonnan telepítendő eszközök nettó összesen:</t>
  </si>
  <si>
    <t>15. Újonnan telepítendő eszközök nettó összesen:</t>
  </si>
  <si>
    <t>14. Újonnan telepítendő eszközök nettó összesen:</t>
  </si>
  <si>
    <t>Dell Networking</t>
  </si>
  <si>
    <t>NETTÓ Egys. Ár</t>
  </si>
  <si>
    <t>NETTÓ Össz ár</t>
  </si>
  <si>
    <t>Gyártó</t>
  </si>
  <si>
    <t>ÉPÜLET INFORMATIKA (AKTÍV, PASSZÍV)</t>
  </si>
  <si>
    <t>Reichle &amp; De-Massari</t>
  </si>
  <si>
    <t>Switch, 48x 1GbE and 4x 10GbE SFP+ ports</t>
  </si>
  <si>
    <t>Switch, 48x 1GbE (24x PoE - up to 12x PoE+) 4x 10GbE SFP+</t>
  </si>
  <si>
    <t>Switch, 12x 10GbE SFP+ ports</t>
  </si>
  <si>
    <t>Server, TPM 2.0 (2x2,5GHz processzor, 4x32GB memória, 20TB hard drive)</t>
  </si>
  <si>
    <t>Cisco</t>
  </si>
  <si>
    <t>Rack szekrény 42U</t>
  </si>
  <si>
    <t>Munkadíj</t>
  </si>
  <si>
    <t>ÉPÜLET AUDIO</t>
  </si>
  <si>
    <t>18. Újonnan telepítendő eszközök</t>
  </si>
  <si>
    <t>Rendszer szintű megvalósítási szolgáltatások</t>
  </si>
  <si>
    <t>Kiviteli fedvényterv készítés</t>
  </si>
  <si>
    <t>Oktatás, betanítás, dokumentáció - üzemeltetési és felhasználói kézikönyv, üzemeltetés és felhasználás rendszer szintű betanítás</t>
  </si>
  <si>
    <t>Projektmenedzsment</t>
  </si>
  <si>
    <t>Műszaki minőségbiztosítás (színház technológiák), Bástya terem rendszer üzemeltetési modellek és protokoll kialakítása és dokumentálása</t>
  </si>
  <si>
    <t>Felelős műszaki vezető</t>
  </si>
  <si>
    <t>18. Újonnan telepítendő eszközök nettó összesen:</t>
  </si>
  <si>
    <t>HDMI-SDI átalakító</t>
  </si>
  <si>
    <t>Decimator</t>
  </si>
  <si>
    <t>Saját gyártású</t>
  </si>
  <si>
    <t>7" érintőképernyős vezérlő panel, fehér</t>
  </si>
  <si>
    <t>Crestron</t>
  </si>
  <si>
    <t>Samsung</t>
  </si>
  <si>
    <t>Flatlift</t>
  </si>
  <si>
    <t>Professzionális 1080p PTZ kamera 30x zoomal SDI kijárattal</t>
  </si>
  <si>
    <t>Sony</t>
  </si>
  <si>
    <t>Kézi kamera csatlakozó pont</t>
  </si>
  <si>
    <t>Prémium gyártói</t>
  </si>
  <si>
    <t>WIFI prezentációs rendszer</t>
  </si>
  <si>
    <t>Prezentációs pont HDMI csatlakozási lehetőséggel, HDMI scaler, HDMI-SDI átalakító</t>
  </si>
  <si>
    <t>75"-os professzionális kijelző</t>
  </si>
  <si>
    <t>Chief</t>
  </si>
  <si>
    <t>Kijelző előkészítés</t>
  </si>
  <si>
    <t>Motoros oldalfali kijelző elrejtő konzol 82" kijelzőhöz</t>
  </si>
  <si>
    <t>Kamera csatlakozó pont</t>
  </si>
  <si>
    <t>22"-os professzionális kijelző</t>
  </si>
  <si>
    <t>Professzionális fali kijelzőtartó konzol</t>
  </si>
  <si>
    <t>SD kártya</t>
  </si>
  <si>
    <t>Akkumulátor + töltő</t>
  </si>
  <si>
    <t>Kamera állvány</t>
  </si>
  <si>
    <t>Kamera táska</t>
  </si>
  <si>
    <t>Kézi kamera, 4K, professzionális (nem broadcast!)</t>
  </si>
  <si>
    <t>Manfrotto</t>
  </si>
  <si>
    <t>Broadcast PTZ kamera 14x zoomal, 1 inch szenzorral SDI kijárattal, 1080p60 üzemmódra tervezett (képes 4K-ra is)</t>
  </si>
  <si>
    <t>Createled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</si>
  <si>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</si>
  <si>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</si>
  <si>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</si>
  <si>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</si>
  <si>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</si>
  <si>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</si>
  <si>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</si>
  <si>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</si>
  <si>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</si>
  <si>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Polycom</t>
  </si>
  <si>
    <t>Videokonferencia rendszer, H.323, 1080p60, 3 év supporttal</t>
  </si>
  <si>
    <t>Relé modul</t>
  </si>
  <si>
    <t>IP/RS232 központi vezérlő</t>
  </si>
  <si>
    <t>Dual stream enkóder, AV jelek IP streammé konvertálására, kétcsatornás, egyidejű</t>
  </si>
  <si>
    <t>Epiphan</t>
  </si>
  <si>
    <t>PTZ kamera kontroller</t>
  </si>
  <si>
    <t>Videó keverő</t>
  </si>
  <si>
    <t>Videó keverő kezelőpanel</t>
  </si>
  <si>
    <t>Blackmagic</t>
  </si>
  <si>
    <t>Feliratozó/Editáló PC</t>
  </si>
  <si>
    <t>Intel</t>
  </si>
  <si>
    <t>Professzionális szerkesztő szoftver</t>
  </si>
  <si>
    <t>Edius Pro8</t>
  </si>
  <si>
    <t>49"-os professzionális kijelző</t>
  </si>
  <si>
    <t>Professzionális kijelzőtartó konzol</t>
  </si>
  <si>
    <t>Professzionális többcsatornás SSD rögzítő</t>
  </si>
  <si>
    <t>AJA</t>
  </si>
  <si>
    <t>Media disk dokkoló</t>
  </si>
  <si>
    <t>Tápegység</t>
  </si>
  <si>
    <t>Rackbe szerelő készlet</t>
  </si>
  <si>
    <t>Storage szerver redundáns 36 TB</t>
  </si>
  <si>
    <t>Supermicro</t>
  </si>
  <si>
    <t>HDMI scaler</t>
  </si>
  <si>
    <t>Technikai asztal</t>
  </si>
  <si>
    <t>Videokonferencia szerver felhő szolgáltatás, 5 port dedikált kapacitás, 3 éves előfizetés</t>
  </si>
  <si>
    <t>Streamnet</t>
  </si>
  <si>
    <t>Videosquare</t>
  </si>
  <si>
    <t>Videosquare Event Site License 3 év szoftver és telefon/email üzemeltetés támogatás</t>
  </si>
  <si>
    <t>Privát web streaming rendszer felhő kialakítás - mérnöki munka</t>
  </si>
  <si>
    <t>Streaming szerver komponens licensz 3 év supporttal</t>
  </si>
  <si>
    <t>Recepció (3.emelet)</t>
  </si>
  <si>
    <t>Művészeti galéria és bár (3.emelet)</t>
  </si>
  <si>
    <t>Szalon / Kiállítótér (2.emelet)</t>
  </si>
  <si>
    <t>Étterem (1.emelet)</t>
  </si>
  <si>
    <t>Terasz + Rózsakert (1.emelet)</t>
  </si>
  <si>
    <t>Lépcsőtér (Földszint)</t>
  </si>
  <si>
    <t>Központi videó- és stúdiótechnika (jeldisztribúció, stúdiótechnikai komponensek, videó rögzítés és tárolás, videokonferencia, streaming web rendszer - szerverszoba, Bástya terem stúdió helyiség)</t>
  </si>
  <si>
    <t>Bástya terem LED-fal és videótechnika (-1.emelet)</t>
  </si>
  <si>
    <t>Bástya terem hangtechnika (-1.emelet)</t>
  </si>
  <si>
    <t>35.</t>
  </si>
  <si>
    <t>Számítógép vezérléshez, hangfelvételhez, stb.</t>
  </si>
  <si>
    <t>Rendszervezérlő tablet</t>
  </si>
  <si>
    <t>Ügyelői duplex rendszer, központi egységgel, 5db duplex hívó egységgel, adó-vevővel, 100V erősítő készlet szimplex zónákhoz, hangsugárzókkal</t>
  </si>
  <si>
    <t>Digitális keverőpult érintőképernyővel, beépített natív DANTE interfésszel, digitális stagebox remote gain DANTE hálózaton keresztül</t>
  </si>
  <si>
    <t>Digitális stagebox, analóg 16be/8ki, digitális AES/EBU</t>
  </si>
  <si>
    <t>Digitális audio interfész</t>
  </si>
  <si>
    <t>Tartókonzol rendszer fősugárzó rendszerhez</t>
  </si>
  <si>
    <t>Professzionális kompakt monitor sugárzó</t>
  </si>
  <si>
    <t>Konténerek (erősítő, mikrofon, vezetéknélküli rendszer, kábeles, keverőpult, stagebox, monitor sugárzók)</t>
  </si>
  <si>
    <t>Hangsugárzó kábelezés munkadíjjal, védőcsövezés nélkül</t>
  </si>
  <si>
    <t>Tascam</t>
  </si>
  <si>
    <t>Apple</t>
  </si>
  <si>
    <t>Sennheiser</t>
  </si>
  <si>
    <t>Shure</t>
  </si>
  <si>
    <t>Crown</t>
  </si>
  <si>
    <t>Electrovoice</t>
  </si>
  <si>
    <t>K&amp;M</t>
  </si>
  <si>
    <t>Narval</t>
  </si>
  <si>
    <t>Yamaha</t>
  </si>
  <si>
    <t>d&amp;b audiotechnik</t>
  </si>
  <si>
    <t>Egyedi</t>
  </si>
  <si>
    <t>Luminex</t>
  </si>
  <si>
    <t>Bástya terem színpadvilágítás (-1.emelet)</t>
  </si>
  <si>
    <t>LED-es robotlámpa, ventilátor nélküli hűtéssel, 440W, 16000 lumen, CRI&gt;90, zoom, mechanikus kés, CMY színkeverés, Lineáris CTO, fix szín és gobótárcsa, forgó gobórendszer üveg gobóval, DMX, és ArtNet fordítás és vezérlés</t>
  </si>
  <si>
    <t>ArtNet NODE</t>
  </si>
  <si>
    <t>DMX splitter</t>
  </si>
  <si>
    <t>Rack
- 12U magas kivitel
- Kerékkel szerelt kivitel
- 530x742x675 (széxmaxmé) méretű
- Levehető elő és hátlap, 2-2 pillangózárral oldalanként
- Racksinnel szerelt elöl, hátul
- 9mm vastag falemez test
- Süllyesztett acélfülek oldalanként az emeléshez</t>
  </si>
  <si>
    <t>Direktáram betáp</t>
  </si>
  <si>
    <t>Eszköz rögzítő kampó</t>
  </si>
  <si>
    <t>Robotlámpa rögzítő kampó</t>
  </si>
  <si>
    <t>Lengőkábel készlet</t>
  </si>
  <si>
    <t>High End Systems</t>
  </si>
  <si>
    <t>CLF</t>
  </si>
  <si>
    <t>Spotlight</t>
  </si>
  <si>
    <t>PLS</t>
  </si>
  <si>
    <t>SWL(Z)</t>
  </si>
  <si>
    <t>HOF G kampó</t>
  </si>
  <si>
    <t>Biztonsági sodrony</t>
  </si>
  <si>
    <t>ÉPÜLET Intercom rendszer</t>
  </si>
  <si>
    <t>TOA</t>
  </si>
  <si>
    <t>IP intercom master station</t>
  </si>
  <si>
    <t>IP intercom alállomás (handsfree substation)</t>
  </si>
  <si>
    <t xml:space="preserve">100V-os hangsugárzó készlet, különböző kivitelben </t>
  </si>
  <si>
    <t>Vezetéknéküli fejhallgató rendszer szalonba</t>
  </si>
  <si>
    <t>QSC</t>
  </si>
  <si>
    <t>Stealth Acoustics</t>
  </si>
  <si>
    <t>Denon</t>
  </si>
  <si>
    <t>Dell</t>
  </si>
  <si>
    <t>Énekmikrofon, hangosított előadásokhoz</t>
  </si>
  <si>
    <t>Mikrofon dobokra, ütős hangszerekre</t>
  </si>
  <si>
    <t>Hangosításhoz használt standard hangszer mikrofon</t>
  </si>
  <si>
    <t>36.</t>
  </si>
  <si>
    <t>37.</t>
  </si>
  <si>
    <t>Asztali süllyesztett csatlakozó (3x230V, 9 kábelkivezetési lehetőség)</t>
  </si>
  <si>
    <t>Easy Connect</t>
  </si>
  <si>
    <t>Kábeltakaró henger asztal alatt</t>
  </si>
  <si>
    <t>Egyedi gyártású</t>
  </si>
  <si>
    <t>Prezentációs pont HDMI csatlakozási lehetőséggel</t>
  </si>
  <si>
    <t>iPad2 üzemeltető számára mobil kontrol az épületben</t>
  </si>
  <si>
    <t>Digital Signage lejátszó</t>
  </si>
  <si>
    <t>Brightsign</t>
  </si>
  <si>
    <t>Modell</t>
  </si>
  <si>
    <t>X1052P</t>
  </si>
  <si>
    <t>X1052</t>
  </si>
  <si>
    <t>X4012</t>
  </si>
  <si>
    <t>R530</t>
  </si>
  <si>
    <t>5525-X</t>
  </si>
  <si>
    <t>MD-HX</t>
  </si>
  <si>
    <t>TSW-760-TTK-W-S</t>
  </si>
  <si>
    <t>TSW-760-W-S</t>
  </si>
  <si>
    <t>SRG-300SEW</t>
  </si>
  <si>
    <t>AirMedia</t>
  </si>
  <si>
    <t>XSMU</t>
  </si>
  <si>
    <t>DB22D-P</t>
  </si>
  <si>
    <t>EC Large</t>
  </si>
  <si>
    <t>Group500</t>
  </si>
  <si>
    <t>DIN-8SW8-I</t>
  </si>
  <si>
    <t>CP3</t>
  </si>
  <si>
    <t>Pearl2</t>
  </si>
  <si>
    <t>RM-IP10</t>
  </si>
  <si>
    <t>DC49H</t>
  </si>
  <si>
    <t>Ki Pro Ultra Plus</t>
  </si>
  <si>
    <t>Pak 1000</t>
  </si>
  <si>
    <t>Pak Dock</t>
  </si>
  <si>
    <t>HD-SCALER-VGA-E</t>
  </si>
  <si>
    <t>XT1143</t>
  </si>
  <si>
    <t>BRC-X1000/AC</t>
  </si>
  <si>
    <t>PXW-Z150//C</t>
  </si>
  <si>
    <t>LED-fal tartószerkezet, roadbox-ok</t>
  </si>
  <si>
    <t>AirMAG-2S</t>
  </si>
  <si>
    <t>MAC PRO</t>
  </si>
  <si>
    <t>iPad Pro</t>
  </si>
  <si>
    <t>e935</t>
  </si>
  <si>
    <t>e904</t>
  </si>
  <si>
    <t>e906</t>
  </si>
  <si>
    <t>SM58</t>
  </si>
  <si>
    <t>Beta58</t>
  </si>
  <si>
    <t>SM57</t>
  </si>
  <si>
    <t>Beta57</t>
  </si>
  <si>
    <t>Beta91</t>
  </si>
  <si>
    <t>Beta52</t>
  </si>
  <si>
    <t>PCC160</t>
  </si>
  <si>
    <t>RE520</t>
  </si>
  <si>
    <t>ULXD</t>
  </si>
  <si>
    <t>CL3</t>
  </si>
  <si>
    <t>RIO1608-D</t>
  </si>
  <si>
    <t>DS10</t>
  </si>
  <si>
    <t>Y SUB</t>
  </si>
  <si>
    <t>D20</t>
  </si>
  <si>
    <t>M4</t>
  </si>
  <si>
    <t>Mini wing 4</t>
  </si>
  <si>
    <t>SolaTheatre</t>
  </si>
  <si>
    <t>Yara</t>
  </si>
  <si>
    <t>FN LED 250 RGBW DMX</t>
  </si>
  <si>
    <t>FN LED 250 TW DMX</t>
  </si>
  <si>
    <t>PC LED 200 NW UD</t>
  </si>
  <si>
    <t>PR LED 250ZW TW DMX</t>
  </si>
  <si>
    <t>CLF W-Bridge set</t>
  </si>
  <si>
    <t>Ethernet-DMX4 Mk II</t>
  </si>
  <si>
    <t>Lumisplit 2.10</t>
  </si>
  <si>
    <t>Robus  RO-R12U</t>
  </si>
  <si>
    <t>Power 32 Scan H2</t>
  </si>
  <si>
    <t>PS-TS7</t>
  </si>
  <si>
    <t>SLR8G</t>
  </si>
  <si>
    <t>AD-S162T</t>
  </si>
  <si>
    <t>E12-D</t>
  </si>
  <si>
    <t>QM75F</t>
  </si>
  <si>
    <t>QM85D</t>
  </si>
  <si>
    <t>FL12004</t>
  </si>
  <si>
    <t>Kijelző csatlakozó felület</t>
  </si>
  <si>
    <t>Mennyezetből lenyíló motoros konzol 75" kijelzőhöz</t>
  </si>
  <si>
    <t>Redundáns videomátrix 76x76</t>
  </si>
  <si>
    <t>AKG</t>
  </si>
  <si>
    <t>C562CM</t>
  </si>
  <si>
    <t>Előcsarnok (Földszint 0.07)</t>
  </si>
  <si>
    <t>Tolmács előadótértől távoli elhelyezésére (-1.09 egy fő, -2.10 egy fő, -2.08 két fő)</t>
  </si>
  <si>
    <t>Videosquare Event Site License On Premise installation (Villa épület 4db terméből lehet közvetítést, web-en rögzítést megvalósítani: Művészeti Galéria, Szalon, Étterem / mobil épületen belüli közvetítő állomás, Bástya terem) – korlátlan felhasználói adatbázis, korlátlan on demand elérés, élő közvetítés esetén 500 Mbps sávszélesség korlátig korlátlan csatlakozás, örök licensz</t>
  </si>
  <si>
    <t xml:space="preserve">SFP+ to SFP+, 10GbE, Copper Twinax Direct Attach Cable, 1 Meter </t>
  </si>
  <si>
    <t xml:space="preserve">470-AAVH          </t>
  </si>
  <si>
    <t>Foundation Care NBD Exchange SVC, HW and SW Support, 3 year</t>
  </si>
  <si>
    <t>H3VT3E</t>
  </si>
  <si>
    <t>HP / Aruba</t>
  </si>
  <si>
    <t xml:space="preserve">Aruba AP-220-MNT-W1W Mt Basic White Kit </t>
  </si>
  <si>
    <t>JW047A</t>
  </si>
  <si>
    <t>JW212A</t>
  </si>
  <si>
    <t>Aruba IAP-205 (RW) Instant 2x2:2 11ac AP</t>
  </si>
  <si>
    <t>Kamera tartó konzol</t>
  </si>
  <si>
    <t>Mennyezetből lenyíló motoros konzol 75" kijelzőhöz tartószerkezettel</t>
  </si>
  <si>
    <t>85"-os professzionális kijelző</t>
  </si>
  <si>
    <t>DC55E</t>
  </si>
  <si>
    <t>55" professzionális kijelző</t>
  </si>
  <si>
    <t>Motoros oldalfali kijelző elrejtő konzol 55" kijelzőhöz</t>
  </si>
  <si>
    <t>Mennyezeti kamera tartó konzol</t>
  </si>
  <si>
    <t>CD-200SB</t>
  </si>
  <si>
    <t>Professzionális CD/MP3 lejátszó</t>
  </si>
  <si>
    <t>BD-01U</t>
  </si>
  <si>
    <t>Blue-Ray lejátszó</t>
  </si>
  <si>
    <t>Laptop (Core i7, 8GB RAM, 1TB HDD, Win10, FHD kijelző, billentyűzet, egér)</t>
  </si>
  <si>
    <t>Jazzgitárhoz és egyéb jazz hangszerekhez mikrofon</t>
  </si>
  <si>
    <t>Szokványos hangosításhoz használt énekmikrofon, strapabíró</t>
  </si>
  <si>
    <t>Hangszermikrofon speciális esetekre</t>
  </si>
  <si>
    <t>Univerzális hangszermikrofon</t>
  </si>
  <si>
    <t>Professzionális 12 csatornás vezetéknélküli mikrofonrendszer, beépített natív DANTE interfésszel, 4 kézi és 12 zsebadóval, különféle mikrofonokkal</t>
  </si>
  <si>
    <t>RFV-CPB</t>
  </si>
  <si>
    <t>Diversity antennarendszer vezetéknélküli mikrofonokhoz, tartószerkezettel</t>
  </si>
  <si>
    <t>Min. 60db-os mikrofonállvány készlet (gémes, asztali, alacsony talpas, overhead, stb.)</t>
  </si>
  <si>
    <t>Prémium kategóriás, kompakt, nagyteljesítményű subwoofer (front)</t>
  </si>
  <si>
    <t>Prémium kategóriás center sugárzó</t>
  </si>
  <si>
    <t>GigaCore 14R POE</t>
  </si>
  <si>
    <t>AV-re optimalizált, felhasználóbarát működtetésű switch, 14 port, POE</t>
  </si>
  <si>
    <t>Audio csatlakozó táblák</t>
  </si>
  <si>
    <t>38.</t>
  </si>
  <si>
    <t>Kis csillapítású koax kábel munkadíjjal, védőcsövezés nélkül</t>
  </si>
  <si>
    <t>fm</t>
  </si>
  <si>
    <t>Hedgehog 4 X</t>
  </si>
  <si>
    <t>RGB LED Par, 100W</t>
  </si>
  <si>
    <t>LED-es Fresnel derítő, 250W</t>
  </si>
  <si>
    <t>LED-es PC lámpa, 200W</t>
  </si>
  <si>
    <t>LED-es profil lámpa, 250W</t>
  </si>
  <si>
    <t>GigaCore 14R</t>
  </si>
  <si>
    <t>AV-re optimalizált, felhasználóbarát működtetésű switch készlet, 14 port</t>
  </si>
  <si>
    <t>GigaCore RPSU</t>
  </si>
  <si>
    <t>Szünetmentes táp</t>
  </si>
  <si>
    <t>Szcenikai doboz</t>
  </si>
  <si>
    <t>Quick lock clamp</t>
  </si>
  <si>
    <t>Eszköz rögzítő kampó a YARA lámpákhoz</t>
  </si>
  <si>
    <t>Erősáramú betáp szekrény</t>
  </si>
  <si>
    <t>N-8600MS</t>
  </si>
  <si>
    <t>N-8640DS</t>
  </si>
  <si>
    <t>Nagykapacitású központi audio DSP és vezérlő processzor, DANTE interfésszel, IO eszközökkel, egyedi grafikus vezérlőfelülettel</t>
  </si>
  <si>
    <t>QSys</t>
  </si>
  <si>
    <t>IP bemondómikrofon, 6" színes érintőképernyővel</t>
  </si>
  <si>
    <t>F-1000WTWP</t>
  </si>
  <si>
    <t>Kültéri oldalfali hangsugárzó 15W</t>
  </si>
  <si>
    <t>Kültéri oldalfali hangsugárzó 30W</t>
  </si>
  <si>
    <t>F-1300WTWP</t>
  </si>
  <si>
    <t>UP 6-T6</t>
  </si>
  <si>
    <t>Vakolható hangsugárzó, beépítő kerettel 240W</t>
  </si>
  <si>
    <t>LR6G</t>
  </si>
  <si>
    <t>Vakolható hangsugárzó, beépítő kerettel, 100W</t>
  </si>
  <si>
    <t>AD-S4T</t>
  </si>
  <si>
    <t>Audiofil kétutas hangsugárzó (étterem)</t>
  </si>
  <si>
    <t>CXD8.4Qn</t>
  </si>
  <si>
    <t>Professzionális hálózati erősítő, beépített DSP-vel, D osztályú végfokozat, 8x300W/100V</t>
  </si>
  <si>
    <t>Professzionális hálózati erősítő, beépített DSP-vel, D osztályú végfokozat, 4x500W/100V</t>
  </si>
  <si>
    <t>CXD4.3Q</t>
  </si>
  <si>
    <t>DN 501C</t>
  </si>
  <si>
    <t>CD/USB, iPOD/iPHONE lejátszó</t>
  </si>
  <si>
    <t>Atmoszféra mikrofon kiemelt terekben
- Földszint előcsarnok
- Étterem
- Kiállítótér, művészeti galéria
- Művészeti galéria és bár</t>
  </si>
  <si>
    <t>Kiemelt helyiségek diversity antenna rendszere, bástyaterem vevőit felhasználva, koax kábelezéssel, elosztó és erősítő eszközökkel</t>
  </si>
  <si>
    <t>EK 2020-D-II</t>
  </si>
  <si>
    <t>Tourguide vevő</t>
  </si>
  <si>
    <t>SK 2020-D</t>
  </si>
  <si>
    <t>Tour guide csíptetős adó</t>
  </si>
  <si>
    <t>ME 3-II</t>
  </si>
  <si>
    <t>Tour guide fejmikrofon</t>
  </si>
  <si>
    <t>HD 2.10</t>
  </si>
  <si>
    <t>Tour guide fejhallgató</t>
  </si>
  <si>
    <t>EZL 2020-20L</t>
  </si>
  <si>
    <t>Töltö/tároló táska tour guide rendszer részére</t>
  </si>
  <si>
    <t>RS 195</t>
  </si>
  <si>
    <t>Fali rackszekrények</t>
  </si>
  <si>
    <t>Árnyékolt mikrofonkábel munkadíjjal, védőcsövezés nélkül</t>
  </si>
  <si>
    <t>Grafikus felhasználói felületek elkészítése</t>
  </si>
  <si>
    <t>Programozás</t>
  </si>
  <si>
    <t>Előtér (új tervezett bejárattal szemben 1.emeleten)</t>
  </si>
  <si>
    <t>0. Újonnan telepítendő eszközök</t>
  </si>
  <si>
    <t>Fedvényterv készítés, szakági kooperáció</t>
  </si>
  <si>
    <t>Erősáramú végpontok</t>
  </si>
  <si>
    <t>39.</t>
  </si>
  <si>
    <t>40.</t>
  </si>
  <si>
    <t>Klotz OT 206</t>
  </si>
  <si>
    <t>YSLY-Jz 14X1,5</t>
  </si>
  <si>
    <t>YSLY-Jz 7X1,5</t>
  </si>
  <si>
    <t>FTP CAT5 E</t>
  </si>
  <si>
    <t>Fali rack szekrény 6U (60x60)</t>
  </si>
  <si>
    <r>
      <t xml:space="preserve">AUDIOVIZUÁLIS ÉS INFORMATIKAI RENDSZEREK </t>
    </r>
    <r>
      <rPr>
        <sz val="10"/>
        <color rgb="FFFF0000"/>
        <rFont val="Arial"/>
        <family val="2"/>
        <charset val="238"/>
      </rPr>
      <t>NETTÓ MINDÖSSZESEN</t>
    </r>
    <r>
      <rPr>
        <sz val="10"/>
        <rFont val="Arial"/>
        <family val="2"/>
        <charset val="238"/>
      </rPr>
      <t>:</t>
    </r>
  </si>
  <si>
    <t>Samsung, Displax</t>
  </si>
  <si>
    <t>ELO, Brightsign</t>
  </si>
  <si>
    <t>Egyedi érintőképernyős 15" 4:3 kijelzős kioszk beépített Digital Signage lejátszóval, hajlított üveg kivitelben</t>
  </si>
  <si>
    <r>
      <rPr>
        <b/>
        <sz val="10"/>
        <rFont val="Arial"/>
        <family val="2"/>
        <charset val="238"/>
      </rPr>
      <t>ELŐTÉRBEN</t>
    </r>
    <r>
      <rPr>
        <sz val="10"/>
        <rFont val="Arial"/>
        <family val="2"/>
        <charset val="238"/>
      </rPr>
      <t>: 55" üvegfal mögé épített kijelző érintőképernyős felülettel beépített Digital Signage lejátszóval, konzollal</t>
    </r>
  </si>
  <si>
    <t>HD-SCALER-HD-E</t>
  </si>
  <si>
    <t>Egyedi érintőképernyős 15" 4:3 kijelzős kioszk beépített Digital Signage lejátszóval, kültéri kivitelben</t>
  </si>
  <si>
    <t>BrightSign</t>
  </si>
  <si>
    <t>DigitalSignage lejátszó</t>
  </si>
  <si>
    <t>Atem Production Switcher 2ME</t>
  </si>
  <si>
    <t>Panel 1me</t>
  </si>
  <si>
    <t>VideoHub</t>
  </si>
  <si>
    <t>1TB Media disk többcsatornás SSD rögzítőhöz</t>
  </si>
  <si>
    <t>VGA -&gt; HDMI scaler</t>
  </si>
  <si>
    <t>Prezentációs pont HDMI csatlakozási lehetőséggel, mobil kijelző csatlakoztatási pont (HDMI scaler, HDMI-SDI átalakító)</t>
  </si>
  <si>
    <t>41.</t>
  </si>
  <si>
    <t>42.</t>
  </si>
  <si>
    <t>43.</t>
  </si>
  <si>
    <t>44.</t>
  </si>
  <si>
    <t>SDI videójel kábel</t>
  </si>
  <si>
    <t>RS232 vezérlőjel kábel</t>
  </si>
  <si>
    <t>Mtk. Kábel</t>
  </si>
  <si>
    <t>Symalen lépésálló védőcső, Ø20mm</t>
  </si>
  <si>
    <t>Symalen lépésálló védőcső, Ø40mm</t>
  </si>
  <si>
    <t>Műanyag védőcső 20mm</t>
  </si>
  <si>
    <t>Műanyag védőcső 32mm</t>
  </si>
  <si>
    <t>Műanyag védőcső 40mm</t>
  </si>
  <si>
    <t>Védőcső szerelés</t>
  </si>
  <si>
    <t>Kábeltálca szerelés</t>
  </si>
  <si>
    <t>Padlócsatorna szerelés</t>
  </si>
  <si>
    <t>Perforált kábeltálca tüzihorganyzott acéllemezből, közepes terhelésre, tartószerkezettel, tartozékokkal,  vasbeton födémről függesztett, falra erősített szereléssel, 300x60 mm, OBO MKS (FS)</t>
  </si>
  <si>
    <t>Padlócsatorna tartozékokkal, 300x60 mm</t>
  </si>
  <si>
    <t>Belden</t>
  </si>
  <si>
    <t>70082</t>
  </si>
  <si>
    <t>Percon</t>
  </si>
  <si>
    <t>AK2201AL</t>
  </si>
  <si>
    <t>Draka</t>
  </si>
  <si>
    <t>1.35L/3.6AF 50 Ohm</t>
  </si>
  <si>
    <t>Koax H-155 kábel</t>
  </si>
  <si>
    <t>3x1,5</t>
  </si>
  <si>
    <t>0. Újonnan telepítendő eszközök eszközök nettó összesen:</t>
  </si>
  <si>
    <t>Erősáramú végpont szerelés és kábelezés</t>
  </si>
  <si>
    <t>Erősáramú kábelek (3x2,5)</t>
  </si>
  <si>
    <t>208.tárgyaló (-2.emelet)</t>
  </si>
  <si>
    <t>NYOMVONAL ÉPÍTÉS AUDIOVIZUÁLIS ÉS INFORMATIKAI ESZKÖZÖKHÖZ</t>
  </si>
  <si>
    <t>Szcenikai doboz mennyezeti felületre szerelt
 -4x230V HT aljzat 
 -2x5P DMX aljzat
 -1x LAN aljzat</t>
  </si>
  <si>
    <t>Színpad csapda</t>
  </si>
  <si>
    <t>Szcenikai doboz földbe sűllyesztett
 -3x230V HT aljzat 
 -2x5P DMX aljzat
 -1x LAN aljzat</t>
  </si>
  <si>
    <t>Szcenikai doboz mennyezeti felületre szerelt (sinrendszerhez)
 -4x230V HT aljzat 
 -2x5P DMX aljzat</t>
  </si>
  <si>
    <t>S22E200BW</t>
  </si>
  <si>
    <t>Epson</t>
  </si>
  <si>
    <t>Mikrofon ütős hangszerek hangosításához, pl dob , cajon</t>
  </si>
  <si>
    <t>Felületmikrofon tánclépések hangosításához (cipő csattogás), pl spanyol zenék vagy egyéb zene ahol a cipő csattogása a zene és a tánc része</t>
  </si>
  <si>
    <t>4 csatornás rendszererősítő, beépített processzorral, front rendszer</t>
  </si>
  <si>
    <t>4 csatornás rendszererősítő, beépített processzorral, monitor</t>
  </si>
  <si>
    <t>MT 4x4 hangsugárzó kábelezés munkadíjjal, védőcsövezés nélkül</t>
  </si>
  <si>
    <t>Fényvezérlő pult
- 10 fader oldalankén;
- 32 768 oldal/paletta(color,group…);
- 12”-os multitouch monitor, plusz 1 db csatlakoztatható hozzá
- 2 direkt DMX kimenet
- MIDI ki/be;
- 2 db USB pot;
- Art-NET vagy sACN port
- SSD
- 4 db multi jog
- LED-es konzol világítás
- 1 DVID kimenet</t>
  </si>
  <si>
    <t>Fényvezérlő kiegészítő pult
- 10 fizikai fader
- 2 db USB port
- 10 db program indító gomb</t>
  </si>
  <si>
    <t>LED monitor
- 22"-os képátmérő
- 16:10-es képarány
- 1920x1080 maximális felbontás</t>
  </si>
  <si>
    <t>LED-es PC lámpa, 250W</t>
  </si>
  <si>
    <t>DMX jelkábel munkadíjjal, védőcsövezés nélkül</t>
  </si>
  <si>
    <t>Nagyfeszültségű kábel munkadíjjal, védőcsövezés nélkül</t>
  </si>
  <si>
    <t>ArtNet kábel munkadíjjal, védőcsövezés nélkül</t>
  </si>
  <si>
    <t>Fali/padló audio csatlakozók</t>
  </si>
  <si>
    <t>Lens - ELPLM09 - Mid throw 2 - G7000/L1000 series</t>
  </si>
  <si>
    <t>Projektor lencse</t>
  </si>
  <si>
    <t>Lézer projektor, installációs, 12 000 ANSI, méret: 58,59cm széles x 49,2cm mély x 21,1cm magas (max. 50cm mély lehet az eszköz)</t>
  </si>
  <si>
    <t>Recepció oldalfali kijelző kiállás előkészítés</t>
  </si>
  <si>
    <t>KW181</t>
  </si>
  <si>
    <t>Aktív subwoofer (eseti mobil használatra Szalonban vagy Pezsgőbárban)</t>
  </si>
  <si>
    <t xml:space="preserve">Álmennyezeti sínes rendszer (sínszakaszok külön betáplálással, és végzárókkal, szükséges rögzítő elemekkel; 17x1,5m, 3x1m)
</t>
  </si>
  <si>
    <t>71785</t>
  </si>
  <si>
    <t>Erco</t>
  </si>
  <si>
    <t>70868</t>
  </si>
  <si>
    <t>70870</t>
  </si>
  <si>
    <t>71682</t>
  </si>
  <si>
    <t>71688</t>
  </si>
  <si>
    <t>71686</t>
  </si>
  <si>
    <t>70863</t>
  </si>
  <si>
    <t>70848</t>
  </si>
  <si>
    <t xml:space="preserve">DALI 48W spot </t>
  </si>
  <si>
    <t>optikai lencse 48W-os PARSCAN lámpatesthez "flood" fényeloszlás</t>
  </si>
  <si>
    <t>optikai lencse 48W-os PARSCAN lámpatesthez "ovalflood" fényeloszlás</t>
  </si>
  <si>
    <t xml:space="preserve">DALI 24W flood </t>
  </si>
  <si>
    <t xml:space="preserve">DALI 24W spot </t>
  </si>
  <si>
    <t xml:space="preserve">DALI 24W oval flood 24W </t>
  </si>
  <si>
    <t>optikai lencse 24W-os PARSCAN lámpatesthez "spot" fényloszlás</t>
  </si>
  <si>
    <t>optikai lencse 24W-os PARSCAN lámpatesthez "flood" fényeloszlás</t>
  </si>
  <si>
    <t>Rendszer garancia kiterjesztés 3 évre</t>
  </si>
  <si>
    <t>Tűzfal, ASA 5525-X, 3 év NBD gyártói támogatással</t>
  </si>
  <si>
    <t>LED fal (6m x 2,5m, 2.35:1, 2,6mm, moduláris 50x50cm kabinetekből - többféle méretben felépíthető adott felhasználásnak megfelelően, minden kiegészítővel, szállítással)</t>
  </si>
  <si>
    <t>Audiofil hangoszlop (Pezsgőbár, Szalon, 4-4 db)</t>
  </si>
  <si>
    <t>EB-L1505U</t>
  </si>
  <si>
    <t>Asztali dokkoló 7" érintőképernyős vezérlő panelhez (fehér)</t>
  </si>
  <si>
    <t>16C</t>
  </si>
  <si>
    <t>Prémium kategóriás oszlopsugárzó (front), jobb - bal 2-2 db</t>
  </si>
  <si>
    <t>Surround processzor</t>
  </si>
  <si>
    <t>E5</t>
  </si>
  <si>
    <t>Surround hangsugárzók</t>
  </si>
  <si>
    <t>Surround végfok</t>
  </si>
  <si>
    <t>D series</t>
  </si>
  <si>
    <t>Struktúrált kábelezés kialakítása (CAT6a S/FTP, kábeltálcák és védőcsövek nélkül!) teljes körű kivitelezéssel méréssel, jegyzőkönyvezéssel - 373 végpont, Category 6a, S/FTP  kábelhossz 22000m)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</si>
</sst>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164" formatCode="_-* #,##0\ [$Ft-40E]_-;\-* #,##0\ [$Ft-40E]_-;_-* &quot;-&quot;??\ [$Ft-40E]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vertical="top"/>
    </xf>
    <xf numFmtId="164" fontId="6" fillId="0" borderId="7" xfId="1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164" fontId="6" fillId="3" borderId="1" xfId="1" applyNumberFormat="1" applyFont="1" applyFill="1" applyBorder="1" applyAlignment="1">
      <alignment vertical="top"/>
    </xf>
    <xf numFmtId="164" fontId="6" fillId="3" borderId="7" xfId="1" applyNumberFormat="1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/>
    </xf>
    <xf numFmtId="164" fontId="6" fillId="0" borderId="5" xfId="1" applyNumberFormat="1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/>
    </xf>
    <xf numFmtId="0" fontId="5" fillId="0" borderId="0" xfId="0" applyFont="1" applyAlignment="1">
      <alignment horizontal="left"/>
    </xf>
    <xf numFmtId="164" fontId="5" fillId="0" borderId="0" xfId="0" applyNumberFormat="1" applyFont="1" applyBorder="1" applyAlignment="1">
      <alignment vertical="top"/>
    </xf>
    <xf numFmtId="164" fontId="6" fillId="0" borderId="1" xfId="1" applyNumberFormat="1" applyFont="1" applyBorder="1" applyAlignment="1">
      <alignment vertical="top"/>
    </xf>
    <xf numFmtId="164" fontId="6" fillId="0" borderId="7" xfId="1" applyNumberFormat="1" applyFont="1" applyBorder="1" applyAlignment="1">
      <alignment vertical="top"/>
    </xf>
    <xf numFmtId="164" fontId="6" fillId="0" borderId="8" xfId="1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6" fillId="3" borderId="9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49" fontId="6" fillId="3" borderId="4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/>
    </xf>
    <xf numFmtId="0" fontId="6" fillId="3" borderId="1" xfId="0" applyNumberFormat="1" applyFont="1" applyFill="1" applyBorder="1" applyAlignment="1">
      <alignment horizontal="center" vertical="top"/>
    </xf>
  </cellXfs>
  <cellStyles count="18">
    <cellStyle name="Normál" xfId="0" builtinId="0"/>
    <cellStyle name="Normál 10" xfId="15"/>
    <cellStyle name="Normál 13" xfId="7"/>
    <cellStyle name="Normál 15" xfId="8"/>
    <cellStyle name="Normál 17" xfId="9"/>
    <cellStyle name="Normál 2" xfId="14"/>
    <cellStyle name="Normál 20" xfId="10"/>
    <cellStyle name="Normál 22" xfId="16"/>
    <cellStyle name="Normál 23" xfId="11"/>
    <cellStyle name="Normál 24" xfId="12"/>
    <cellStyle name="Normál 25" xfId="13"/>
    <cellStyle name="Normál 26" xfId="17"/>
    <cellStyle name="Normál 3" xfId="3"/>
    <cellStyle name="Normál 4" xfId="4"/>
    <cellStyle name="Normál 8" xfId="5"/>
    <cellStyle name="Normál 9" xfId="6"/>
    <cellStyle name="Pénznem" xfId="1" builtinId="4"/>
    <cellStyle name="Pénznem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436"/>
  <sheetViews>
    <sheetView tabSelected="1" zoomScale="90" zoomScaleNormal="90" workbookViewId="0">
      <selection activeCell="G429" sqref="G429"/>
    </sheetView>
  </sheetViews>
  <sheetFormatPr defaultColWidth="8.85546875" defaultRowHeight="12.75" outlineLevelRow="1" x14ac:dyDescent="0.2"/>
  <cols>
    <col min="1" max="1" width="5.85546875" style="29" customWidth="1"/>
    <col min="2" max="3" width="18.28515625" style="30" customWidth="1"/>
    <col min="4" max="4" width="68.28515625" style="6" customWidth="1"/>
    <col min="5" max="5" width="7.5703125" style="5" customWidth="1"/>
    <col min="6" max="6" width="5.85546875" style="5" customWidth="1"/>
    <col min="7" max="7" width="15.140625" style="5" customWidth="1"/>
    <col min="8" max="8" width="16.5703125" style="5" customWidth="1"/>
    <col min="9" max="9" width="30.42578125" style="6" customWidth="1"/>
    <col min="10" max="16384" width="8.85546875" style="5"/>
  </cols>
  <sheetData>
    <row r="1" spans="1:9" x14ac:dyDescent="0.2">
      <c r="A1" s="1" t="s">
        <v>397</v>
      </c>
      <c r="B1" s="2"/>
      <c r="C1" s="2"/>
      <c r="D1" s="3"/>
      <c r="E1" s="4"/>
      <c r="F1" s="4"/>
    </row>
    <row r="2" spans="1:9" ht="13.5" outlineLevel="1" thickBot="1" x14ac:dyDescent="0.25">
      <c r="A2" s="7"/>
      <c r="B2" s="2"/>
      <c r="C2" s="2"/>
      <c r="D2" s="8" t="s">
        <v>451</v>
      </c>
      <c r="E2" s="4"/>
      <c r="F2" s="4"/>
    </row>
    <row r="3" spans="1:9" s="15" customFormat="1" outlineLevel="1" x14ac:dyDescent="0.2">
      <c r="A3" s="9" t="s">
        <v>0</v>
      </c>
      <c r="B3" s="10" t="s">
        <v>74</v>
      </c>
      <c r="C3" s="10" t="s">
        <v>232</v>
      </c>
      <c r="D3" s="10" t="s">
        <v>1</v>
      </c>
      <c r="E3" s="11" t="s">
        <v>2</v>
      </c>
      <c r="F3" s="12" t="s">
        <v>3</v>
      </c>
      <c r="G3" s="13" t="s">
        <v>72</v>
      </c>
      <c r="H3" s="14" t="s">
        <v>73</v>
      </c>
      <c r="I3" s="6"/>
    </row>
    <row r="4" spans="1:9" s="4" customFormat="1" ht="38.25" outlineLevel="1" x14ac:dyDescent="0.2">
      <c r="A4" s="16" t="s">
        <v>4</v>
      </c>
      <c r="B4" s="17"/>
      <c r="C4" s="17"/>
      <c r="D4" s="18" t="s">
        <v>437</v>
      </c>
      <c r="E4" s="19">
        <v>50</v>
      </c>
      <c r="F4" s="19" t="s">
        <v>344</v>
      </c>
      <c r="G4" s="20">
        <v>0</v>
      </c>
      <c r="H4" s="21">
        <f>E4*G4</f>
        <v>0</v>
      </c>
      <c r="I4" s="6"/>
    </row>
    <row r="5" spans="1:9" s="4" customFormat="1" outlineLevel="1" x14ac:dyDescent="0.2">
      <c r="A5" s="16" t="s">
        <v>6</v>
      </c>
      <c r="B5" s="17"/>
      <c r="C5" s="17"/>
      <c r="D5" s="18" t="s">
        <v>438</v>
      </c>
      <c r="E5" s="19">
        <v>45</v>
      </c>
      <c r="F5" s="19" t="s">
        <v>344</v>
      </c>
      <c r="G5" s="20">
        <v>0</v>
      </c>
      <c r="H5" s="21">
        <f t="shared" ref="H5:H17" si="0">E5*G5</f>
        <v>0</v>
      </c>
      <c r="I5" s="6"/>
    </row>
    <row r="6" spans="1:9" s="4" customFormat="1" outlineLevel="1" x14ac:dyDescent="0.2">
      <c r="A6" s="16" t="s">
        <v>7</v>
      </c>
      <c r="B6" s="17"/>
      <c r="C6" s="17"/>
      <c r="D6" s="18" t="s">
        <v>431</v>
      </c>
      <c r="E6" s="19">
        <v>4450</v>
      </c>
      <c r="F6" s="19" t="s">
        <v>344</v>
      </c>
      <c r="G6" s="20">
        <v>0</v>
      </c>
      <c r="H6" s="21">
        <f t="shared" si="0"/>
        <v>0</v>
      </c>
      <c r="I6" s="6"/>
    </row>
    <row r="7" spans="1:9" s="4" customFormat="1" outlineLevel="1" x14ac:dyDescent="0.2">
      <c r="A7" s="16" t="s">
        <v>8</v>
      </c>
      <c r="B7" s="17"/>
      <c r="C7" s="17"/>
      <c r="D7" s="18" t="s">
        <v>432</v>
      </c>
      <c r="E7" s="19">
        <v>3900</v>
      </c>
      <c r="F7" s="19" t="s">
        <v>344</v>
      </c>
      <c r="G7" s="20">
        <v>0</v>
      </c>
      <c r="H7" s="21">
        <f t="shared" si="0"/>
        <v>0</v>
      </c>
      <c r="I7" s="6"/>
    </row>
    <row r="8" spans="1:9" s="4" customFormat="1" outlineLevel="1" x14ac:dyDescent="0.2">
      <c r="A8" s="16" t="s">
        <v>9</v>
      </c>
      <c r="B8" s="17"/>
      <c r="C8" s="17"/>
      <c r="D8" s="18" t="s">
        <v>433</v>
      </c>
      <c r="E8" s="19">
        <v>2800</v>
      </c>
      <c r="F8" s="19" t="s">
        <v>344</v>
      </c>
      <c r="G8" s="20">
        <v>0</v>
      </c>
      <c r="H8" s="21">
        <f t="shared" si="0"/>
        <v>0</v>
      </c>
      <c r="I8" s="6"/>
    </row>
    <row r="9" spans="1:9" s="4" customFormat="1" outlineLevel="1" x14ac:dyDescent="0.2">
      <c r="A9" s="16" t="s">
        <v>10</v>
      </c>
      <c r="B9" s="17"/>
      <c r="C9" s="17"/>
      <c r="D9" s="18" t="s">
        <v>429</v>
      </c>
      <c r="E9" s="19">
        <v>190</v>
      </c>
      <c r="F9" s="19" t="s">
        <v>344</v>
      </c>
      <c r="G9" s="20">
        <v>0</v>
      </c>
      <c r="H9" s="21">
        <f t="shared" si="0"/>
        <v>0</v>
      </c>
      <c r="I9" s="6"/>
    </row>
    <row r="10" spans="1:9" s="4" customFormat="1" outlineLevel="1" x14ac:dyDescent="0.2">
      <c r="A10" s="16" t="s">
        <v>11</v>
      </c>
      <c r="B10" s="17"/>
      <c r="C10" s="17"/>
      <c r="D10" s="18" t="s">
        <v>430</v>
      </c>
      <c r="E10" s="19">
        <v>180</v>
      </c>
      <c r="F10" s="19" t="s">
        <v>344</v>
      </c>
      <c r="G10" s="20">
        <v>0</v>
      </c>
      <c r="H10" s="21">
        <f t="shared" si="0"/>
        <v>0</v>
      </c>
      <c r="I10" s="6"/>
    </row>
    <row r="11" spans="1:9" s="4" customFormat="1" outlineLevel="1" x14ac:dyDescent="0.2">
      <c r="A11" s="16" t="s">
        <v>18</v>
      </c>
      <c r="B11" s="17"/>
      <c r="C11" s="17"/>
      <c r="D11" s="22" t="s">
        <v>399</v>
      </c>
      <c r="E11" s="23">
        <v>111</v>
      </c>
      <c r="F11" s="23" t="s">
        <v>5</v>
      </c>
      <c r="G11" s="24">
        <v>0</v>
      </c>
      <c r="H11" s="25">
        <f t="shared" si="0"/>
        <v>0</v>
      </c>
      <c r="I11" s="6"/>
    </row>
    <row r="12" spans="1:9" s="4" customFormat="1" outlineLevel="1" x14ac:dyDescent="0.2">
      <c r="A12" s="16" t="s">
        <v>19</v>
      </c>
      <c r="B12" s="17"/>
      <c r="C12" s="17"/>
      <c r="D12" s="22" t="s">
        <v>449</v>
      </c>
      <c r="E12" s="23">
        <f>40*E11</f>
        <v>4440</v>
      </c>
      <c r="F12" s="23" t="s">
        <v>344</v>
      </c>
      <c r="G12" s="24">
        <v>0</v>
      </c>
      <c r="H12" s="25">
        <f t="shared" si="0"/>
        <v>0</v>
      </c>
      <c r="I12" s="6"/>
    </row>
    <row r="13" spans="1:9" s="4" customFormat="1" outlineLevel="1" x14ac:dyDescent="0.2">
      <c r="A13" s="16" t="s">
        <v>20</v>
      </c>
      <c r="B13" s="17" t="s">
        <v>83</v>
      </c>
      <c r="C13" s="17"/>
      <c r="D13" s="18" t="s">
        <v>435</v>
      </c>
      <c r="E13" s="19">
        <f>E4</f>
        <v>50</v>
      </c>
      <c r="F13" s="19" t="s">
        <v>344</v>
      </c>
      <c r="G13" s="20">
        <v>0</v>
      </c>
      <c r="H13" s="21">
        <f t="shared" si="0"/>
        <v>0</v>
      </c>
      <c r="I13" s="6"/>
    </row>
    <row r="14" spans="1:9" s="4" customFormat="1" outlineLevel="1" x14ac:dyDescent="0.2">
      <c r="A14" s="16" t="s">
        <v>21</v>
      </c>
      <c r="B14" s="17" t="s">
        <v>83</v>
      </c>
      <c r="C14" s="17"/>
      <c r="D14" s="18" t="s">
        <v>436</v>
      </c>
      <c r="E14" s="19">
        <f>E5</f>
        <v>45</v>
      </c>
      <c r="F14" s="19" t="s">
        <v>344</v>
      </c>
      <c r="G14" s="20">
        <v>0</v>
      </c>
      <c r="H14" s="21">
        <f t="shared" ref="H14" si="1">E14*G14</f>
        <v>0</v>
      </c>
      <c r="I14" s="6"/>
    </row>
    <row r="15" spans="1:9" s="4" customFormat="1" outlineLevel="1" x14ac:dyDescent="0.2">
      <c r="A15" s="16" t="s">
        <v>22</v>
      </c>
      <c r="B15" s="17" t="s">
        <v>83</v>
      </c>
      <c r="C15" s="17"/>
      <c r="D15" s="18" t="s">
        <v>434</v>
      </c>
      <c r="E15" s="19">
        <f>E6+E7+E8+E9+E10</f>
        <v>11520</v>
      </c>
      <c r="F15" s="19" t="s">
        <v>344</v>
      </c>
      <c r="G15" s="20">
        <v>0</v>
      </c>
      <c r="H15" s="21">
        <f t="shared" ref="H15:H16" si="2">E15*G15</f>
        <v>0</v>
      </c>
      <c r="I15" s="6"/>
    </row>
    <row r="16" spans="1:9" s="4" customFormat="1" outlineLevel="1" x14ac:dyDescent="0.2">
      <c r="A16" s="16" t="s">
        <v>35</v>
      </c>
      <c r="B16" s="17" t="s">
        <v>83</v>
      </c>
      <c r="C16" s="17"/>
      <c r="D16" s="22" t="s">
        <v>448</v>
      </c>
      <c r="E16" s="23">
        <f>E11</f>
        <v>111</v>
      </c>
      <c r="F16" s="23" t="s">
        <v>13</v>
      </c>
      <c r="G16" s="24">
        <v>0</v>
      </c>
      <c r="H16" s="25">
        <f t="shared" si="2"/>
        <v>0</v>
      </c>
      <c r="I16" s="6"/>
    </row>
    <row r="17" spans="1:9" ht="13.5" outlineLevel="1" thickBot="1" x14ac:dyDescent="0.25">
      <c r="A17" s="16" t="s">
        <v>42</v>
      </c>
      <c r="B17" s="17" t="s">
        <v>83</v>
      </c>
      <c r="C17" s="17"/>
      <c r="D17" s="26" t="s">
        <v>398</v>
      </c>
      <c r="E17" s="27">
        <v>1</v>
      </c>
      <c r="F17" s="27" t="s">
        <v>13</v>
      </c>
      <c r="G17" s="28">
        <v>0</v>
      </c>
      <c r="H17" s="21">
        <f t="shared" si="0"/>
        <v>0</v>
      </c>
    </row>
    <row r="18" spans="1:9" outlineLevel="1" x14ac:dyDescent="0.2">
      <c r="G18" s="31"/>
      <c r="H18" s="31"/>
    </row>
    <row r="19" spans="1:9" x14ac:dyDescent="0.2">
      <c r="D19" s="32" t="s">
        <v>447</v>
      </c>
      <c r="G19" s="31"/>
      <c r="H19" s="33">
        <f>SUM(H4:H17)</f>
        <v>0</v>
      </c>
    </row>
    <row r="20" spans="1:9" x14ac:dyDescent="0.2">
      <c r="G20" s="31"/>
      <c r="H20" s="31"/>
    </row>
    <row r="21" spans="1:9" x14ac:dyDescent="0.2">
      <c r="A21" s="1" t="s">
        <v>23</v>
      </c>
      <c r="B21" s="2"/>
      <c r="C21" s="2"/>
      <c r="D21" s="3"/>
      <c r="E21" s="4"/>
      <c r="F21" s="4"/>
    </row>
    <row r="22" spans="1:9" ht="13.5" outlineLevel="1" thickBot="1" x14ac:dyDescent="0.25">
      <c r="A22" s="7"/>
      <c r="B22" s="2"/>
      <c r="C22" s="2"/>
      <c r="D22" s="8" t="s">
        <v>75</v>
      </c>
      <c r="E22" s="4"/>
      <c r="F22" s="4"/>
    </row>
    <row r="23" spans="1:9" s="15" customFormat="1" outlineLevel="1" x14ac:dyDescent="0.2">
      <c r="A23" s="9" t="s">
        <v>0</v>
      </c>
      <c r="B23" s="10" t="s">
        <v>74</v>
      </c>
      <c r="C23" s="10" t="s">
        <v>232</v>
      </c>
      <c r="D23" s="10" t="s">
        <v>1</v>
      </c>
      <c r="E23" s="11" t="s">
        <v>2</v>
      </c>
      <c r="F23" s="12" t="s">
        <v>3</v>
      </c>
      <c r="G23" s="13" t="s">
        <v>72</v>
      </c>
      <c r="H23" s="14" t="s">
        <v>73</v>
      </c>
      <c r="I23" s="6"/>
    </row>
    <row r="24" spans="1:9" s="4" customFormat="1" ht="38.25" outlineLevel="1" x14ac:dyDescent="0.2">
      <c r="A24" s="16" t="s">
        <v>4</v>
      </c>
      <c r="B24" s="17" t="s">
        <v>76</v>
      </c>
      <c r="C24" s="17" t="s">
        <v>76</v>
      </c>
      <c r="D24" s="18" t="s">
        <v>508</v>
      </c>
      <c r="E24" s="19">
        <v>1</v>
      </c>
      <c r="F24" s="19" t="s">
        <v>5</v>
      </c>
      <c r="G24" s="20">
        <v>0</v>
      </c>
      <c r="H24" s="21">
        <f>E24*G24</f>
        <v>0</v>
      </c>
      <c r="I24" s="6"/>
    </row>
    <row r="25" spans="1:9" s="4" customFormat="1" outlineLevel="1" x14ac:dyDescent="0.2">
      <c r="A25" s="16" t="s">
        <v>6</v>
      </c>
      <c r="B25" s="17" t="s">
        <v>71</v>
      </c>
      <c r="C25" s="17" t="s">
        <v>233</v>
      </c>
      <c r="D25" s="18" t="s">
        <v>78</v>
      </c>
      <c r="E25" s="19">
        <v>5</v>
      </c>
      <c r="F25" s="19" t="s">
        <v>5</v>
      </c>
      <c r="G25" s="20">
        <v>0</v>
      </c>
      <c r="H25" s="21">
        <f t="shared" ref="H25:H39" si="3">E25*G25</f>
        <v>0</v>
      </c>
      <c r="I25" s="6"/>
    </row>
    <row r="26" spans="1:9" s="4" customFormat="1" outlineLevel="1" x14ac:dyDescent="0.2">
      <c r="A26" s="16" t="s">
        <v>7</v>
      </c>
      <c r="B26" s="17" t="s">
        <v>71</v>
      </c>
      <c r="C26" s="17" t="s">
        <v>234</v>
      </c>
      <c r="D26" s="18" t="s">
        <v>77</v>
      </c>
      <c r="E26" s="19">
        <v>3</v>
      </c>
      <c r="F26" s="19" t="s">
        <v>5</v>
      </c>
      <c r="G26" s="20">
        <v>0</v>
      </c>
      <c r="H26" s="21">
        <f t="shared" si="3"/>
        <v>0</v>
      </c>
      <c r="I26" s="6"/>
    </row>
    <row r="27" spans="1:9" s="4" customFormat="1" outlineLevel="1" x14ac:dyDescent="0.2">
      <c r="A27" s="16" t="s">
        <v>8</v>
      </c>
      <c r="B27" s="17" t="s">
        <v>71</v>
      </c>
      <c r="C27" s="17" t="s">
        <v>235</v>
      </c>
      <c r="D27" s="18" t="s">
        <v>79</v>
      </c>
      <c r="E27" s="19">
        <v>2</v>
      </c>
      <c r="F27" s="19" t="s">
        <v>5</v>
      </c>
      <c r="G27" s="20">
        <v>0</v>
      </c>
      <c r="H27" s="21">
        <f t="shared" si="3"/>
        <v>0</v>
      </c>
      <c r="I27" s="6"/>
    </row>
    <row r="28" spans="1:9" s="4" customFormat="1" outlineLevel="1" x14ac:dyDescent="0.2">
      <c r="A28" s="16" t="s">
        <v>9</v>
      </c>
      <c r="B28" s="17" t="s">
        <v>71</v>
      </c>
      <c r="C28" s="17" t="s">
        <v>309</v>
      </c>
      <c r="D28" s="18" t="s">
        <v>308</v>
      </c>
      <c r="E28" s="19">
        <v>6</v>
      </c>
      <c r="F28" s="19" t="s">
        <v>5</v>
      </c>
      <c r="G28" s="20">
        <v>0</v>
      </c>
      <c r="H28" s="21">
        <f t="shared" si="3"/>
        <v>0</v>
      </c>
      <c r="I28" s="6"/>
    </row>
    <row r="29" spans="1:9" s="4" customFormat="1" outlineLevel="1" x14ac:dyDescent="0.2">
      <c r="A29" s="16" t="s">
        <v>10</v>
      </c>
      <c r="B29" s="17" t="s">
        <v>312</v>
      </c>
      <c r="C29" s="17" t="s">
        <v>315</v>
      </c>
      <c r="D29" s="18" t="s">
        <v>316</v>
      </c>
      <c r="E29" s="19">
        <v>32</v>
      </c>
      <c r="F29" s="19" t="s">
        <v>5</v>
      </c>
      <c r="G29" s="20">
        <v>0</v>
      </c>
      <c r="H29" s="21">
        <f t="shared" si="3"/>
        <v>0</v>
      </c>
      <c r="I29" s="6"/>
    </row>
    <row r="30" spans="1:9" s="4" customFormat="1" outlineLevel="1" x14ac:dyDescent="0.2">
      <c r="A30" s="16" t="s">
        <v>11</v>
      </c>
      <c r="B30" s="17" t="s">
        <v>312</v>
      </c>
      <c r="C30" s="17" t="s">
        <v>311</v>
      </c>
      <c r="D30" s="18" t="s">
        <v>310</v>
      </c>
      <c r="E30" s="19">
        <v>32</v>
      </c>
      <c r="F30" s="19" t="s">
        <v>5</v>
      </c>
      <c r="G30" s="20">
        <v>0</v>
      </c>
      <c r="H30" s="21">
        <f t="shared" si="3"/>
        <v>0</v>
      </c>
      <c r="I30" s="6"/>
    </row>
    <row r="31" spans="1:9" s="4" customFormat="1" outlineLevel="1" x14ac:dyDescent="0.2">
      <c r="A31" s="16" t="s">
        <v>18</v>
      </c>
      <c r="B31" s="17" t="s">
        <v>312</v>
      </c>
      <c r="C31" s="17" t="s">
        <v>314</v>
      </c>
      <c r="D31" s="18" t="s">
        <v>313</v>
      </c>
      <c r="E31" s="19">
        <v>32</v>
      </c>
      <c r="F31" s="19" t="s">
        <v>5</v>
      </c>
      <c r="G31" s="20">
        <v>0</v>
      </c>
      <c r="H31" s="21">
        <f t="shared" si="3"/>
        <v>0</v>
      </c>
      <c r="I31" s="6"/>
    </row>
    <row r="32" spans="1:9" s="4" customFormat="1" outlineLevel="1" x14ac:dyDescent="0.2">
      <c r="A32" s="16" t="s">
        <v>19</v>
      </c>
      <c r="B32" s="17" t="s">
        <v>71</v>
      </c>
      <c r="C32" s="17" t="s">
        <v>236</v>
      </c>
      <c r="D32" s="18" t="s">
        <v>80</v>
      </c>
      <c r="E32" s="19">
        <v>1</v>
      </c>
      <c r="F32" s="19" t="s">
        <v>5</v>
      </c>
      <c r="G32" s="20">
        <v>0</v>
      </c>
      <c r="H32" s="21">
        <f t="shared" si="3"/>
        <v>0</v>
      </c>
      <c r="I32" s="6"/>
    </row>
    <row r="33" spans="1:9" s="4" customFormat="1" outlineLevel="1" x14ac:dyDescent="0.2">
      <c r="A33" s="16" t="s">
        <v>20</v>
      </c>
      <c r="B33" s="17" t="s">
        <v>81</v>
      </c>
      <c r="C33" s="17" t="s">
        <v>237</v>
      </c>
      <c r="D33" s="18" t="s">
        <v>496</v>
      </c>
      <c r="E33" s="19">
        <v>2</v>
      </c>
      <c r="F33" s="19" t="s">
        <v>5</v>
      </c>
      <c r="G33" s="20">
        <v>0</v>
      </c>
      <c r="H33" s="21">
        <f t="shared" si="3"/>
        <v>0</v>
      </c>
      <c r="I33" s="6"/>
    </row>
    <row r="34" spans="1:9" s="4" customFormat="1" outlineLevel="1" x14ac:dyDescent="0.2">
      <c r="A34" s="16" t="s">
        <v>21</v>
      </c>
      <c r="B34" s="17" t="s">
        <v>65</v>
      </c>
      <c r="C34" s="17" t="s">
        <v>65</v>
      </c>
      <c r="D34" s="18" t="s">
        <v>82</v>
      </c>
      <c r="E34" s="19">
        <v>3</v>
      </c>
      <c r="F34" s="19" t="s">
        <v>5</v>
      </c>
      <c r="G34" s="20">
        <v>0</v>
      </c>
      <c r="H34" s="21">
        <f t="shared" ref="H34" si="4">E34*G34</f>
        <v>0</v>
      </c>
      <c r="I34" s="6"/>
    </row>
    <row r="35" spans="1:9" s="4" customFormat="1" outlineLevel="1" x14ac:dyDescent="0.2">
      <c r="A35" s="16" t="s">
        <v>22</v>
      </c>
      <c r="B35" s="17" t="s">
        <v>65</v>
      </c>
      <c r="C35" s="17" t="s">
        <v>65</v>
      </c>
      <c r="D35" s="18" t="s">
        <v>406</v>
      </c>
      <c r="E35" s="19">
        <v>3</v>
      </c>
      <c r="F35" s="19" t="s">
        <v>5</v>
      </c>
      <c r="G35" s="20">
        <v>0</v>
      </c>
      <c r="H35" s="21">
        <f t="shared" si="3"/>
        <v>0</v>
      </c>
      <c r="I35" s="6"/>
    </row>
    <row r="36" spans="1:9" s="4" customFormat="1" outlineLevel="1" x14ac:dyDescent="0.2">
      <c r="A36" s="16" t="s">
        <v>35</v>
      </c>
      <c r="B36" s="17" t="s">
        <v>83</v>
      </c>
      <c r="C36" s="17"/>
      <c r="D36" s="18" t="s">
        <v>17</v>
      </c>
      <c r="E36" s="19">
        <v>1</v>
      </c>
      <c r="F36" s="19" t="s">
        <v>13</v>
      </c>
      <c r="G36" s="20">
        <v>0</v>
      </c>
      <c r="H36" s="21">
        <f t="shared" si="3"/>
        <v>0</v>
      </c>
      <c r="I36" s="3"/>
    </row>
    <row r="37" spans="1:9" s="4" customFormat="1" outlineLevel="1" x14ac:dyDescent="0.2">
      <c r="A37" s="16" t="s">
        <v>42</v>
      </c>
      <c r="B37" s="17" t="s">
        <v>83</v>
      </c>
      <c r="C37" s="17"/>
      <c r="D37" s="18" t="s">
        <v>14</v>
      </c>
      <c r="E37" s="19">
        <v>1</v>
      </c>
      <c r="F37" s="19" t="s">
        <v>12</v>
      </c>
      <c r="G37" s="20">
        <v>0</v>
      </c>
      <c r="H37" s="21">
        <f t="shared" si="3"/>
        <v>0</v>
      </c>
      <c r="I37" s="3"/>
    </row>
    <row r="38" spans="1:9" outlineLevel="1" x14ac:dyDescent="0.2">
      <c r="A38" s="16" t="s">
        <v>55</v>
      </c>
      <c r="B38" s="17" t="s">
        <v>83</v>
      </c>
      <c r="C38" s="17"/>
      <c r="D38" s="18" t="s">
        <v>15</v>
      </c>
      <c r="E38" s="19">
        <v>1</v>
      </c>
      <c r="F38" s="19" t="s">
        <v>13</v>
      </c>
      <c r="G38" s="34">
        <v>0</v>
      </c>
      <c r="H38" s="21">
        <f t="shared" si="3"/>
        <v>0</v>
      </c>
    </row>
    <row r="39" spans="1:9" ht="13.5" outlineLevel="1" thickBot="1" x14ac:dyDescent="0.25">
      <c r="A39" s="16" t="s">
        <v>56</v>
      </c>
      <c r="B39" s="17" t="s">
        <v>83</v>
      </c>
      <c r="C39" s="17"/>
      <c r="D39" s="26" t="s">
        <v>16</v>
      </c>
      <c r="E39" s="27">
        <v>1</v>
      </c>
      <c r="F39" s="27" t="s">
        <v>13</v>
      </c>
      <c r="G39" s="28">
        <v>0</v>
      </c>
      <c r="H39" s="21">
        <f t="shared" si="3"/>
        <v>0</v>
      </c>
    </row>
    <row r="40" spans="1:9" outlineLevel="1" x14ac:dyDescent="0.2">
      <c r="G40" s="31"/>
      <c r="H40" s="31"/>
    </row>
    <row r="41" spans="1:9" x14ac:dyDescent="0.2">
      <c r="D41" s="32" t="s">
        <v>24</v>
      </c>
      <c r="G41" s="31"/>
      <c r="H41" s="33">
        <f>SUM(H24:H39)</f>
        <v>0</v>
      </c>
    </row>
    <row r="42" spans="1:9" x14ac:dyDescent="0.2">
      <c r="G42" s="31"/>
      <c r="H42" s="31"/>
    </row>
    <row r="43" spans="1:9" x14ac:dyDescent="0.2">
      <c r="A43" s="1" t="s">
        <v>25</v>
      </c>
      <c r="B43" s="2"/>
      <c r="C43" s="2"/>
      <c r="D43" s="3"/>
      <c r="E43" s="4"/>
      <c r="F43" s="4"/>
      <c r="G43" s="31"/>
      <c r="H43" s="31"/>
    </row>
    <row r="44" spans="1:9" ht="13.5" outlineLevel="1" thickBot="1" x14ac:dyDescent="0.25">
      <c r="A44" s="7"/>
      <c r="B44" s="2"/>
      <c r="C44" s="2"/>
      <c r="D44" s="8" t="s">
        <v>161</v>
      </c>
      <c r="E44" s="4"/>
      <c r="F44" s="4"/>
      <c r="G44" s="31"/>
      <c r="H44" s="31"/>
    </row>
    <row r="45" spans="1:9" s="15" customFormat="1" outlineLevel="1" x14ac:dyDescent="0.2">
      <c r="A45" s="9" t="s">
        <v>0</v>
      </c>
      <c r="B45" s="10" t="s">
        <v>74</v>
      </c>
      <c r="C45" s="10"/>
      <c r="D45" s="10" t="s">
        <v>1</v>
      </c>
      <c r="E45" s="11" t="s">
        <v>2</v>
      </c>
      <c r="F45" s="11" t="s">
        <v>3</v>
      </c>
      <c r="G45" s="13" t="s">
        <v>72</v>
      </c>
      <c r="H45" s="14" t="s">
        <v>73</v>
      </c>
    </row>
    <row r="46" spans="1:9" outlineLevel="1" x14ac:dyDescent="0.2">
      <c r="A46" s="16" t="s">
        <v>4</v>
      </c>
      <c r="B46" s="17" t="s">
        <v>94</v>
      </c>
      <c r="C46" s="17" t="s">
        <v>238</v>
      </c>
      <c r="D46" s="18" t="s">
        <v>93</v>
      </c>
      <c r="E46" s="19">
        <v>1</v>
      </c>
      <c r="F46" s="19" t="s">
        <v>5</v>
      </c>
      <c r="G46" s="20">
        <v>0</v>
      </c>
      <c r="H46" s="21">
        <f>E46*G46</f>
        <v>0</v>
      </c>
    </row>
    <row r="47" spans="1:9" s="4" customFormat="1" ht="25.5" outlineLevel="1" x14ac:dyDescent="0.2">
      <c r="A47" s="16" t="s">
        <v>6</v>
      </c>
      <c r="B47" s="17" t="s">
        <v>457</v>
      </c>
      <c r="C47" s="17" t="s">
        <v>499</v>
      </c>
      <c r="D47" s="18" t="s">
        <v>473</v>
      </c>
      <c r="E47" s="19">
        <v>1</v>
      </c>
      <c r="F47" s="19" t="s">
        <v>5</v>
      </c>
      <c r="G47" s="20">
        <v>0</v>
      </c>
      <c r="H47" s="21">
        <f>E47*G47</f>
        <v>0</v>
      </c>
      <c r="I47" s="3"/>
    </row>
    <row r="48" spans="1:9" s="4" customFormat="1" ht="38.25" outlineLevel="1" x14ac:dyDescent="0.2">
      <c r="A48" s="16" t="s">
        <v>7</v>
      </c>
      <c r="B48" s="17" t="s">
        <v>457</v>
      </c>
      <c r="C48" s="17" t="s">
        <v>471</v>
      </c>
      <c r="D48" s="18" t="s">
        <v>472</v>
      </c>
      <c r="E48" s="19">
        <v>1</v>
      </c>
      <c r="F48" s="19" t="s">
        <v>5</v>
      </c>
      <c r="G48" s="20">
        <v>0</v>
      </c>
      <c r="H48" s="21">
        <f>E48*G48</f>
        <v>0</v>
      </c>
      <c r="I48" s="3"/>
    </row>
    <row r="49" spans="1:9" s="4" customFormat="1" outlineLevel="1" x14ac:dyDescent="0.2">
      <c r="A49" s="16" t="s">
        <v>8</v>
      </c>
      <c r="B49" s="17" t="s">
        <v>231</v>
      </c>
      <c r="C49" s="17" t="s">
        <v>256</v>
      </c>
      <c r="D49" s="18" t="s">
        <v>230</v>
      </c>
      <c r="E49" s="19">
        <v>1</v>
      </c>
      <c r="F49" s="19" t="s">
        <v>5</v>
      </c>
      <c r="G49" s="20">
        <v>0</v>
      </c>
      <c r="H49" s="21">
        <f t="shared" ref="H49" si="5">E49*G49</f>
        <v>0</v>
      </c>
      <c r="I49" s="15"/>
    </row>
    <row r="50" spans="1:9" s="4" customFormat="1" ht="25.5" outlineLevel="1" x14ac:dyDescent="0.2">
      <c r="A50" s="16" t="s">
        <v>9</v>
      </c>
      <c r="B50" s="17" t="s">
        <v>95</v>
      </c>
      <c r="C50" s="17" t="s">
        <v>409</v>
      </c>
      <c r="D50" s="18" t="s">
        <v>410</v>
      </c>
      <c r="E50" s="19">
        <v>1</v>
      </c>
      <c r="F50" s="19" t="s">
        <v>5</v>
      </c>
      <c r="G50" s="20">
        <v>0</v>
      </c>
      <c r="H50" s="21">
        <f>E50*G50</f>
        <v>0</v>
      </c>
      <c r="I50" s="3"/>
    </row>
    <row r="51" spans="1:9" s="4" customFormat="1" outlineLevel="1" x14ac:dyDescent="0.2">
      <c r="A51" s="16" t="s">
        <v>10</v>
      </c>
      <c r="B51" s="17"/>
      <c r="C51" s="17"/>
      <c r="D51" s="18" t="s">
        <v>474</v>
      </c>
      <c r="E51" s="19">
        <v>1</v>
      </c>
      <c r="F51" s="19" t="s">
        <v>5</v>
      </c>
      <c r="G51" s="20">
        <v>0</v>
      </c>
      <c r="H51" s="21">
        <f>E51*G51</f>
        <v>0</v>
      </c>
      <c r="I51" s="3"/>
    </row>
    <row r="52" spans="1:9" s="4" customFormat="1" outlineLevel="1" x14ac:dyDescent="0.2">
      <c r="A52" s="16" t="s">
        <v>11</v>
      </c>
      <c r="B52" s="17" t="s">
        <v>97</v>
      </c>
      <c r="C52" s="17" t="s">
        <v>239</v>
      </c>
      <c r="D52" s="18" t="s">
        <v>500</v>
      </c>
      <c r="E52" s="19">
        <v>1</v>
      </c>
      <c r="F52" s="19" t="s">
        <v>5</v>
      </c>
      <c r="G52" s="20">
        <v>0</v>
      </c>
      <c r="H52" s="21">
        <f t="shared" ref="H52:H57" si="6">E52*G52</f>
        <v>0</v>
      </c>
      <c r="I52" s="3"/>
    </row>
    <row r="53" spans="1:9" s="4" customFormat="1" outlineLevel="1" x14ac:dyDescent="0.2">
      <c r="A53" s="16" t="s">
        <v>18</v>
      </c>
      <c r="B53" s="17" t="s">
        <v>97</v>
      </c>
      <c r="C53" s="17" t="s">
        <v>240</v>
      </c>
      <c r="D53" s="18" t="s">
        <v>96</v>
      </c>
      <c r="E53" s="19">
        <v>1</v>
      </c>
      <c r="F53" s="19" t="s">
        <v>5</v>
      </c>
      <c r="G53" s="20">
        <v>0</v>
      </c>
      <c r="H53" s="21">
        <f t="shared" si="6"/>
        <v>0</v>
      </c>
      <c r="I53" s="3"/>
    </row>
    <row r="54" spans="1:9" s="4" customFormat="1" outlineLevel="1" x14ac:dyDescent="0.2">
      <c r="A54" s="16" t="s">
        <v>19</v>
      </c>
      <c r="B54" s="17" t="s">
        <v>83</v>
      </c>
      <c r="C54" s="17"/>
      <c r="D54" s="18" t="s">
        <v>17</v>
      </c>
      <c r="E54" s="19">
        <v>1</v>
      </c>
      <c r="F54" s="19" t="s">
        <v>13</v>
      </c>
      <c r="G54" s="20">
        <v>0</v>
      </c>
      <c r="H54" s="21">
        <f t="shared" si="6"/>
        <v>0</v>
      </c>
      <c r="I54" s="3"/>
    </row>
    <row r="55" spans="1:9" s="4" customFormat="1" outlineLevel="1" x14ac:dyDescent="0.2">
      <c r="A55" s="16" t="s">
        <v>20</v>
      </c>
      <c r="B55" s="17" t="s">
        <v>83</v>
      </c>
      <c r="C55" s="17"/>
      <c r="D55" s="18" t="s">
        <v>14</v>
      </c>
      <c r="E55" s="19">
        <v>1</v>
      </c>
      <c r="F55" s="19" t="s">
        <v>12</v>
      </c>
      <c r="G55" s="20">
        <v>0</v>
      </c>
      <c r="H55" s="21">
        <f>E55*G55</f>
        <v>0</v>
      </c>
      <c r="I55" s="3"/>
    </row>
    <row r="56" spans="1:9" outlineLevel="1" x14ac:dyDescent="0.2">
      <c r="A56" s="16" t="s">
        <v>21</v>
      </c>
      <c r="B56" s="17" t="s">
        <v>83</v>
      </c>
      <c r="C56" s="17"/>
      <c r="D56" s="18" t="s">
        <v>15</v>
      </c>
      <c r="E56" s="19">
        <v>1</v>
      </c>
      <c r="F56" s="19" t="s">
        <v>13</v>
      </c>
      <c r="G56" s="34">
        <v>0</v>
      </c>
      <c r="H56" s="35">
        <f t="shared" si="6"/>
        <v>0</v>
      </c>
    </row>
    <row r="57" spans="1:9" ht="13.5" outlineLevel="1" thickBot="1" x14ac:dyDescent="0.25">
      <c r="A57" s="16" t="s">
        <v>22</v>
      </c>
      <c r="B57" s="17" t="s">
        <v>83</v>
      </c>
      <c r="C57" s="17"/>
      <c r="D57" s="26" t="s">
        <v>16</v>
      </c>
      <c r="E57" s="27">
        <v>1</v>
      </c>
      <c r="F57" s="27" t="s">
        <v>13</v>
      </c>
      <c r="G57" s="28">
        <v>0</v>
      </c>
      <c r="H57" s="36">
        <f t="shared" si="6"/>
        <v>0</v>
      </c>
    </row>
    <row r="58" spans="1:9" outlineLevel="1" x14ac:dyDescent="0.2"/>
    <row r="59" spans="1:9" x14ac:dyDescent="0.2">
      <c r="D59" s="32" t="s">
        <v>26</v>
      </c>
      <c r="H59" s="33">
        <f>SUM(H46:H57)</f>
        <v>0</v>
      </c>
    </row>
    <row r="61" spans="1:9" x14ac:dyDescent="0.2">
      <c r="A61" s="1" t="s">
        <v>27</v>
      </c>
      <c r="B61" s="2"/>
      <c r="C61" s="2"/>
      <c r="D61" s="3"/>
      <c r="E61" s="4"/>
      <c r="F61" s="4"/>
      <c r="G61" s="31"/>
      <c r="H61" s="31"/>
    </row>
    <row r="62" spans="1:9" ht="13.5" outlineLevel="1" thickBot="1" x14ac:dyDescent="0.25">
      <c r="A62" s="7"/>
      <c r="B62" s="2"/>
      <c r="C62" s="2"/>
      <c r="D62" s="8" t="s">
        <v>162</v>
      </c>
      <c r="E62" s="4"/>
      <c r="F62" s="4"/>
      <c r="G62" s="31"/>
      <c r="H62" s="31"/>
    </row>
    <row r="63" spans="1:9" s="15" customFormat="1" outlineLevel="1" x14ac:dyDescent="0.2">
      <c r="A63" s="9" t="s">
        <v>0</v>
      </c>
      <c r="B63" s="10" t="s">
        <v>74</v>
      </c>
      <c r="C63" s="10"/>
      <c r="D63" s="10" t="s">
        <v>1</v>
      </c>
      <c r="E63" s="11" t="s">
        <v>2</v>
      </c>
      <c r="F63" s="11" t="s">
        <v>3</v>
      </c>
      <c r="G63" s="13" t="s">
        <v>72</v>
      </c>
      <c r="H63" s="14" t="s">
        <v>73</v>
      </c>
      <c r="I63" s="6"/>
    </row>
    <row r="64" spans="1:9" outlineLevel="1" x14ac:dyDescent="0.2">
      <c r="A64" s="16" t="s">
        <v>4</v>
      </c>
      <c r="B64" s="17" t="s">
        <v>94</v>
      </c>
      <c r="C64" s="17" t="s">
        <v>238</v>
      </c>
      <c r="D64" s="18" t="s">
        <v>93</v>
      </c>
      <c r="E64" s="19">
        <v>2</v>
      </c>
      <c r="F64" s="19" t="s">
        <v>5</v>
      </c>
      <c r="G64" s="20">
        <v>0</v>
      </c>
      <c r="H64" s="21">
        <f t="shared" ref="H64:H66" si="7">E64*G64</f>
        <v>0</v>
      </c>
    </row>
    <row r="65" spans="1:9" outlineLevel="1" x14ac:dyDescent="0.2">
      <c r="A65" s="16" t="s">
        <v>6</v>
      </c>
      <c r="B65" s="17" t="s">
        <v>98</v>
      </c>
      <c r="C65" s="17" t="s">
        <v>297</v>
      </c>
      <c r="D65" s="18" t="s">
        <v>106</v>
      </c>
      <c r="E65" s="19">
        <v>2</v>
      </c>
      <c r="F65" s="19" t="s">
        <v>5</v>
      </c>
      <c r="G65" s="37">
        <v>0</v>
      </c>
      <c r="H65" s="21">
        <f t="shared" si="7"/>
        <v>0</v>
      </c>
    </row>
    <row r="66" spans="1:9" s="4" customFormat="1" outlineLevel="1" x14ac:dyDescent="0.2">
      <c r="A66" s="16" t="s">
        <v>7</v>
      </c>
      <c r="B66" s="17" t="s">
        <v>95</v>
      </c>
      <c r="C66" s="38"/>
      <c r="D66" s="18" t="s">
        <v>301</v>
      </c>
      <c r="E66" s="19">
        <v>2</v>
      </c>
      <c r="F66" s="19" t="s">
        <v>5</v>
      </c>
      <c r="G66" s="20">
        <v>0</v>
      </c>
      <c r="H66" s="21">
        <f t="shared" si="7"/>
        <v>0</v>
      </c>
      <c r="I66" s="6"/>
    </row>
    <row r="67" spans="1:9" s="4" customFormat="1" outlineLevel="1" x14ac:dyDescent="0.2">
      <c r="A67" s="16" t="s">
        <v>8</v>
      </c>
      <c r="B67" s="17" t="s">
        <v>101</v>
      </c>
      <c r="C67" s="17" t="s">
        <v>241</v>
      </c>
      <c r="D67" s="18" t="s">
        <v>100</v>
      </c>
      <c r="E67" s="19">
        <v>3</v>
      </c>
      <c r="F67" s="19" t="s">
        <v>5</v>
      </c>
      <c r="G67" s="20">
        <v>0</v>
      </c>
      <c r="H67" s="21">
        <f t="shared" ref="H67:H69" si="8">E67*G67</f>
        <v>0</v>
      </c>
      <c r="I67" s="6"/>
    </row>
    <row r="68" spans="1:9" s="4" customFormat="1" outlineLevel="1" x14ac:dyDescent="0.2">
      <c r="A68" s="16" t="s">
        <v>9</v>
      </c>
      <c r="B68" s="17" t="s">
        <v>95</v>
      </c>
      <c r="C68" s="17"/>
      <c r="D68" s="18" t="s">
        <v>317</v>
      </c>
      <c r="E68" s="19">
        <v>3</v>
      </c>
      <c r="F68" s="19" t="s">
        <v>5</v>
      </c>
      <c r="G68" s="20">
        <v>0</v>
      </c>
      <c r="H68" s="21">
        <f t="shared" si="8"/>
        <v>0</v>
      </c>
      <c r="I68" s="6"/>
    </row>
    <row r="69" spans="1:9" outlineLevel="1" x14ac:dyDescent="0.2">
      <c r="A69" s="16" t="s">
        <v>10</v>
      </c>
      <c r="B69" s="17" t="s">
        <v>103</v>
      </c>
      <c r="C69" s="17"/>
      <c r="D69" s="18" t="s">
        <v>102</v>
      </c>
      <c r="E69" s="19">
        <v>4</v>
      </c>
      <c r="F69" s="19" t="s">
        <v>5</v>
      </c>
      <c r="G69" s="20">
        <v>0</v>
      </c>
      <c r="H69" s="21">
        <f t="shared" si="8"/>
        <v>0</v>
      </c>
    </row>
    <row r="70" spans="1:9" s="4" customFormat="1" outlineLevel="1" x14ac:dyDescent="0.2">
      <c r="A70" s="16" t="s">
        <v>11</v>
      </c>
      <c r="B70" s="17" t="s">
        <v>94</v>
      </c>
      <c r="C70" s="17" t="s">
        <v>238</v>
      </c>
      <c r="D70" s="18" t="s">
        <v>93</v>
      </c>
      <c r="E70" s="19">
        <v>1</v>
      </c>
      <c r="F70" s="19" t="s">
        <v>5</v>
      </c>
      <c r="G70" s="20">
        <v>0</v>
      </c>
      <c r="H70" s="21">
        <f>E70*G70</f>
        <v>0</v>
      </c>
      <c r="I70" s="6"/>
    </row>
    <row r="71" spans="1:9" s="4" customFormat="1" outlineLevel="1" x14ac:dyDescent="0.2">
      <c r="A71" s="16" t="s">
        <v>18</v>
      </c>
      <c r="B71" s="17" t="s">
        <v>97</v>
      </c>
      <c r="C71" s="17" t="s">
        <v>242</v>
      </c>
      <c r="D71" s="18" t="s">
        <v>104</v>
      </c>
      <c r="E71" s="19">
        <v>1</v>
      </c>
      <c r="F71" s="19" t="s">
        <v>5</v>
      </c>
      <c r="G71" s="20">
        <v>0</v>
      </c>
      <c r="H71" s="21">
        <f t="shared" ref="H71:H76" si="9">E71*G71</f>
        <v>0</v>
      </c>
      <c r="I71" s="6"/>
    </row>
    <row r="72" spans="1:9" s="4" customFormat="1" ht="14.45" customHeight="1" outlineLevel="1" x14ac:dyDescent="0.2">
      <c r="A72" s="16" t="s">
        <v>19</v>
      </c>
      <c r="B72" s="17" t="s">
        <v>97</v>
      </c>
      <c r="C72" s="17"/>
      <c r="D72" s="18" t="s">
        <v>105</v>
      </c>
      <c r="E72" s="19">
        <v>4</v>
      </c>
      <c r="F72" s="19" t="s">
        <v>5</v>
      </c>
      <c r="G72" s="20">
        <v>0</v>
      </c>
      <c r="H72" s="21">
        <f t="shared" si="9"/>
        <v>0</v>
      </c>
      <c r="I72" s="6"/>
    </row>
    <row r="73" spans="1:9" s="4" customFormat="1" outlineLevel="1" x14ac:dyDescent="0.2">
      <c r="A73" s="16" t="s">
        <v>20</v>
      </c>
      <c r="B73" s="17" t="s">
        <v>83</v>
      </c>
      <c r="C73" s="17"/>
      <c r="D73" s="18" t="s">
        <v>17</v>
      </c>
      <c r="E73" s="19">
        <v>1</v>
      </c>
      <c r="F73" s="19" t="s">
        <v>13</v>
      </c>
      <c r="G73" s="20">
        <v>0</v>
      </c>
      <c r="H73" s="21">
        <f t="shared" si="9"/>
        <v>0</v>
      </c>
      <c r="I73" s="3"/>
    </row>
    <row r="74" spans="1:9" s="4" customFormat="1" outlineLevel="1" x14ac:dyDescent="0.2">
      <c r="A74" s="16" t="s">
        <v>21</v>
      </c>
      <c r="B74" s="17" t="s">
        <v>83</v>
      </c>
      <c r="C74" s="17"/>
      <c r="D74" s="18" t="s">
        <v>14</v>
      </c>
      <c r="E74" s="19">
        <v>1</v>
      </c>
      <c r="F74" s="19" t="s">
        <v>12</v>
      </c>
      <c r="G74" s="20">
        <v>0</v>
      </c>
      <c r="H74" s="21">
        <f t="shared" si="9"/>
        <v>0</v>
      </c>
      <c r="I74" s="3"/>
    </row>
    <row r="75" spans="1:9" outlineLevel="1" x14ac:dyDescent="0.2">
      <c r="A75" s="16" t="s">
        <v>22</v>
      </c>
      <c r="B75" s="17" t="s">
        <v>83</v>
      </c>
      <c r="C75" s="17"/>
      <c r="D75" s="18" t="s">
        <v>15</v>
      </c>
      <c r="E75" s="19">
        <v>1</v>
      </c>
      <c r="F75" s="19" t="s">
        <v>13</v>
      </c>
      <c r="G75" s="34">
        <v>0</v>
      </c>
      <c r="H75" s="35">
        <f t="shared" si="9"/>
        <v>0</v>
      </c>
    </row>
    <row r="76" spans="1:9" ht="13.5" outlineLevel="1" thickBot="1" x14ac:dyDescent="0.25">
      <c r="A76" s="16" t="s">
        <v>35</v>
      </c>
      <c r="B76" s="17" t="s">
        <v>83</v>
      </c>
      <c r="C76" s="17"/>
      <c r="D76" s="26" t="s">
        <v>16</v>
      </c>
      <c r="E76" s="27">
        <v>1</v>
      </c>
      <c r="F76" s="27" t="s">
        <v>13</v>
      </c>
      <c r="G76" s="28">
        <v>0</v>
      </c>
      <c r="H76" s="36">
        <f t="shared" si="9"/>
        <v>0</v>
      </c>
    </row>
    <row r="77" spans="1:9" outlineLevel="1" x14ac:dyDescent="0.2"/>
    <row r="78" spans="1:9" x14ac:dyDescent="0.2">
      <c r="D78" s="32" t="s">
        <v>28</v>
      </c>
      <c r="H78" s="33">
        <f>SUM(H64:H76)</f>
        <v>0</v>
      </c>
    </row>
    <row r="80" spans="1:9" x14ac:dyDescent="0.2">
      <c r="A80" s="1" t="s">
        <v>29</v>
      </c>
      <c r="B80" s="2"/>
      <c r="C80" s="2"/>
      <c r="D80" s="3"/>
      <c r="E80" s="4"/>
      <c r="F80" s="4"/>
      <c r="G80" s="31"/>
      <c r="H80" s="31"/>
    </row>
    <row r="81" spans="1:9" ht="13.5" outlineLevel="1" thickBot="1" x14ac:dyDescent="0.25">
      <c r="A81" s="7"/>
      <c r="B81" s="2"/>
      <c r="C81" s="2"/>
      <c r="D81" s="8" t="s">
        <v>163</v>
      </c>
      <c r="E81" s="4"/>
      <c r="F81" s="4"/>
      <c r="G81" s="31"/>
      <c r="H81" s="31"/>
    </row>
    <row r="82" spans="1:9" s="15" customFormat="1" outlineLevel="1" x14ac:dyDescent="0.2">
      <c r="A82" s="9" t="s">
        <v>0</v>
      </c>
      <c r="B82" s="10" t="s">
        <v>74</v>
      </c>
      <c r="C82" s="10"/>
      <c r="D82" s="10" t="s">
        <v>1</v>
      </c>
      <c r="E82" s="11" t="s">
        <v>2</v>
      </c>
      <c r="F82" s="11" t="s">
        <v>3</v>
      </c>
      <c r="G82" s="13" t="s">
        <v>72</v>
      </c>
      <c r="H82" s="14" t="s">
        <v>73</v>
      </c>
    </row>
    <row r="83" spans="1:9" s="4" customFormat="1" outlineLevel="1" x14ac:dyDescent="0.2">
      <c r="A83" s="16" t="s">
        <v>4</v>
      </c>
      <c r="B83" s="17" t="s">
        <v>94</v>
      </c>
      <c r="C83" s="17" t="s">
        <v>238</v>
      </c>
      <c r="D83" s="18" t="s">
        <v>93</v>
      </c>
      <c r="E83" s="19">
        <v>2</v>
      </c>
      <c r="F83" s="19" t="s">
        <v>5</v>
      </c>
      <c r="G83" s="20">
        <v>0</v>
      </c>
      <c r="H83" s="21">
        <f>E83*G83</f>
        <v>0</v>
      </c>
      <c r="I83" s="15"/>
    </row>
    <row r="84" spans="1:9" s="4" customFormat="1" outlineLevel="1" x14ac:dyDescent="0.2">
      <c r="A84" s="16" t="s">
        <v>6</v>
      </c>
      <c r="B84" s="17" t="s">
        <v>95</v>
      </c>
      <c r="C84" s="17"/>
      <c r="D84" s="18" t="s">
        <v>318</v>
      </c>
      <c r="E84" s="19">
        <v>2</v>
      </c>
      <c r="F84" s="19" t="s">
        <v>5</v>
      </c>
      <c r="G84" s="20">
        <v>0</v>
      </c>
      <c r="H84" s="21">
        <f t="shared" ref="H84:H96" si="10">E84*G84</f>
        <v>0</v>
      </c>
      <c r="I84" s="15"/>
    </row>
    <row r="85" spans="1:9" outlineLevel="1" x14ac:dyDescent="0.2">
      <c r="A85" s="16" t="s">
        <v>7</v>
      </c>
      <c r="B85" s="17" t="s">
        <v>98</v>
      </c>
      <c r="C85" s="17" t="s">
        <v>297</v>
      </c>
      <c r="D85" s="18" t="s">
        <v>106</v>
      </c>
      <c r="E85" s="19">
        <v>2</v>
      </c>
      <c r="F85" s="19" t="s">
        <v>5</v>
      </c>
      <c r="G85" s="37">
        <v>0</v>
      </c>
      <c r="H85" s="21">
        <f t="shared" si="10"/>
        <v>0</v>
      </c>
      <c r="I85" s="15"/>
    </row>
    <row r="86" spans="1:9" s="4" customFormat="1" outlineLevel="1" x14ac:dyDescent="0.2">
      <c r="A86" s="16" t="s">
        <v>8</v>
      </c>
      <c r="B86" s="17" t="s">
        <v>101</v>
      </c>
      <c r="C86" s="17" t="s">
        <v>241</v>
      </c>
      <c r="D86" s="18" t="s">
        <v>100</v>
      </c>
      <c r="E86" s="19">
        <v>5</v>
      </c>
      <c r="F86" s="19" t="s">
        <v>5</v>
      </c>
      <c r="G86" s="20">
        <v>0</v>
      </c>
      <c r="H86" s="21">
        <f t="shared" si="10"/>
        <v>0</v>
      </c>
      <c r="I86" s="15"/>
    </row>
    <row r="87" spans="1:9" s="4" customFormat="1" outlineLevel="1" x14ac:dyDescent="0.2">
      <c r="A87" s="16" t="s">
        <v>9</v>
      </c>
      <c r="B87" s="17" t="s">
        <v>95</v>
      </c>
      <c r="C87" s="17"/>
      <c r="D87" s="18" t="s">
        <v>317</v>
      </c>
      <c r="E87" s="19">
        <v>5</v>
      </c>
      <c r="F87" s="19" t="s">
        <v>5</v>
      </c>
      <c r="G87" s="20">
        <v>0</v>
      </c>
      <c r="H87" s="21">
        <f t="shared" si="10"/>
        <v>0</v>
      </c>
      <c r="I87" s="15"/>
    </row>
    <row r="88" spans="1:9" ht="15.95" customHeight="1" outlineLevel="1" x14ac:dyDescent="0.2">
      <c r="A88" s="16" t="s">
        <v>10</v>
      </c>
      <c r="B88" s="17" t="s">
        <v>97</v>
      </c>
      <c r="C88" s="17"/>
      <c r="D88" s="18" t="s">
        <v>105</v>
      </c>
      <c r="E88" s="19">
        <v>4</v>
      </c>
      <c r="F88" s="19" t="s">
        <v>5</v>
      </c>
      <c r="G88" s="20">
        <v>0</v>
      </c>
      <c r="H88" s="21">
        <f t="shared" si="10"/>
        <v>0</v>
      </c>
      <c r="I88" s="15"/>
    </row>
    <row r="89" spans="1:9" s="4" customFormat="1" outlineLevel="1" x14ac:dyDescent="0.2">
      <c r="A89" s="16" t="s">
        <v>11</v>
      </c>
      <c r="B89" s="17" t="s">
        <v>94</v>
      </c>
      <c r="C89" s="17" t="s">
        <v>238</v>
      </c>
      <c r="D89" s="18" t="s">
        <v>93</v>
      </c>
      <c r="E89" s="19">
        <v>1</v>
      </c>
      <c r="F89" s="19" t="s">
        <v>5</v>
      </c>
      <c r="G89" s="20">
        <v>0</v>
      </c>
      <c r="H89" s="21">
        <f t="shared" si="10"/>
        <v>0</v>
      </c>
      <c r="I89" s="15"/>
    </row>
    <row r="90" spans="1:9" s="4" customFormat="1" outlineLevel="1" x14ac:dyDescent="0.2">
      <c r="A90" s="16" t="s">
        <v>18</v>
      </c>
      <c r="B90" s="17" t="s">
        <v>97</v>
      </c>
      <c r="C90" s="17" t="s">
        <v>242</v>
      </c>
      <c r="D90" s="18" t="s">
        <v>104</v>
      </c>
      <c r="E90" s="19">
        <v>1</v>
      </c>
      <c r="F90" s="19" t="s">
        <v>5</v>
      </c>
      <c r="G90" s="20">
        <v>0</v>
      </c>
      <c r="H90" s="21">
        <f t="shared" si="10"/>
        <v>0</v>
      </c>
      <c r="I90" s="15"/>
    </row>
    <row r="91" spans="1:9" s="4" customFormat="1" outlineLevel="1" x14ac:dyDescent="0.2">
      <c r="A91" s="16" t="s">
        <v>19</v>
      </c>
      <c r="B91" s="17" t="s">
        <v>97</v>
      </c>
      <c r="C91" s="17" t="s">
        <v>240</v>
      </c>
      <c r="D91" s="18" t="s">
        <v>96</v>
      </c>
      <c r="E91" s="19">
        <v>1</v>
      </c>
      <c r="F91" s="19" t="s">
        <v>5</v>
      </c>
      <c r="G91" s="20">
        <v>0</v>
      </c>
      <c r="H91" s="21">
        <f t="shared" si="10"/>
        <v>0</v>
      </c>
      <c r="I91" s="15"/>
    </row>
    <row r="92" spans="1:9" s="4" customFormat="1" ht="25.5" outlineLevel="1" x14ac:dyDescent="0.2">
      <c r="A92" s="16" t="s">
        <v>20</v>
      </c>
      <c r="B92" s="17" t="s">
        <v>95</v>
      </c>
      <c r="C92" s="17" t="s">
        <v>408</v>
      </c>
      <c r="D92" s="18" t="s">
        <v>411</v>
      </c>
      <c r="E92" s="19">
        <v>1</v>
      </c>
      <c r="F92" s="19" t="s">
        <v>5</v>
      </c>
      <c r="G92" s="20">
        <v>0</v>
      </c>
      <c r="H92" s="21">
        <f>E92*G92</f>
        <v>0</v>
      </c>
      <c r="I92" s="15"/>
    </row>
    <row r="93" spans="1:9" s="4" customFormat="1" outlineLevel="1" x14ac:dyDescent="0.2">
      <c r="A93" s="16" t="s">
        <v>21</v>
      </c>
      <c r="B93" s="17" t="s">
        <v>83</v>
      </c>
      <c r="C93" s="17"/>
      <c r="D93" s="18" t="s">
        <v>17</v>
      </c>
      <c r="E93" s="19">
        <v>1</v>
      </c>
      <c r="F93" s="19" t="s">
        <v>13</v>
      </c>
      <c r="G93" s="20">
        <v>0</v>
      </c>
      <c r="H93" s="21">
        <f t="shared" si="10"/>
        <v>0</v>
      </c>
      <c r="I93" s="15"/>
    </row>
    <row r="94" spans="1:9" s="4" customFormat="1" outlineLevel="1" x14ac:dyDescent="0.2">
      <c r="A94" s="16" t="s">
        <v>22</v>
      </c>
      <c r="B94" s="17" t="s">
        <v>83</v>
      </c>
      <c r="C94" s="17"/>
      <c r="D94" s="18" t="s">
        <v>14</v>
      </c>
      <c r="E94" s="19">
        <v>1</v>
      </c>
      <c r="F94" s="19" t="s">
        <v>12</v>
      </c>
      <c r="G94" s="20">
        <v>0</v>
      </c>
      <c r="H94" s="21">
        <f t="shared" si="10"/>
        <v>0</v>
      </c>
      <c r="I94" s="15"/>
    </row>
    <row r="95" spans="1:9" outlineLevel="1" x14ac:dyDescent="0.2">
      <c r="A95" s="16" t="s">
        <v>35</v>
      </c>
      <c r="B95" s="17" t="s">
        <v>83</v>
      </c>
      <c r="C95" s="17"/>
      <c r="D95" s="18" t="s">
        <v>15</v>
      </c>
      <c r="E95" s="19">
        <v>1</v>
      </c>
      <c r="F95" s="19" t="s">
        <v>13</v>
      </c>
      <c r="G95" s="34">
        <v>0</v>
      </c>
      <c r="H95" s="21">
        <f t="shared" si="10"/>
        <v>0</v>
      </c>
      <c r="I95" s="15"/>
    </row>
    <row r="96" spans="1:9" ht="13.5" outlineLevel="1" thickBot="1" x14ac:dyDescent="0.25">
      <c r="A96" s="16" t="s">
        <v>42</v>
      </c>
      <c r="B96" s="17" t="s">
        <v>83</v>
      </c>
      <c r="C96" s="17"/>
      <c r="D96" s="26" t="s">
        <v>16</v>
      </c>
      <c r="E96" s="27">
        <v>1</v>
      </c>
      <c r="F96" s="27" t="s">
        <v>13</v>
      </c>
      <c r="G96" s="28">
        <v>0</v>
      </c>
      <c r="H96" s="21">
        <f t="shared" si="10"/>
        <v>0</v>
      </c>
      <c r="I96" s="15"/>
    </row>
    <row r="97" spans="1:9" outlineLevel="1" x14ac:dyDescent="0.2">
      <c r="I97" s="15"/>
    </row>
    <row r="98" spans="1:9" x14ac:dyDescent="0.2">
      <c r="D98" s="32" t="s">
        <v>30</v>
      </c>
      <c r="H98" s="33">
        <f>SUM(H83:H96)</f>
        <v>0</v>
      </c>
      <c r="I98" s="15"/>
    </row>
    <row r="99" spans="1:9" x14ac:dyDescent="0.2">
      <c r="I99" s="15"/>
    </row>
    <row r="100" spans="1:9" x14ac:dyDescent="0.2">
      <c r="A100" s="1" t="s">
        <v>31</v>
      </c>
      <c r="B100" s="2"/>
      <c r="C100" s="2"/>
      <c r="D100" s="3"/>
      <c r="E100" s="4"/>
      <c r="F100" s="4"/>
      <c r="G100" s="31"/>
      <c r="H100" s="31"/>
      <c r="I100" s="15"/>
    </row>
    <row r="101" spans="1:9" ht="13.5" outlineLevel="1" thickBot="1" x14ac:dyDescent="0.25">
      <c r="A101" s="7"/>
      <c r="B101" s="2"/>
      <c r="C101" s="2"/>
      <c r="D101" s="8" t="s">
        <v>396</v>
      </c>
      <c r="E101" s="4"/>
      <c r="F101" s="4"/>
      <c r="G101" s="31"/>
      <c r="H101" s="31"/>
      <c r="I101" s="15"/>
    </row>
    <row r="102" spans="1:9" s="15" customFormat="1" outlineLevel="1" x14ac:dyDescent="0.2">
      <c r="A102" s="9" t="s">
        <v>0</v>
      </c>
      <c r="B102" s="10" t="s">
        <v>74</v>
      </c>
      <c r="C102" s="10"/>
      <c r="D102" s="10" t="s">
        <v>1</v>
      </c>
      <c r="E102" s="11" t="s">
        <v>2</v>
      </c>
      <c r="F102" s="11" t="s">
        <v>3</v>
      </c>
      <c r="G102" s="13" t="s">
        <v>72</v>
      </c>
      <c r="H102" s="14" t="s">
        <v>73</v>
      </c>
    </row>
    <row r="103" spans="1:9" outlineLevel="1" x14ac:dyDescent="0.2">
      <c r="A103" s="16" t="s">
        <v>4</v>
      </c>
      <c r="B103" s="17" t="s">
        <v>103</v>
      </c>
      <c r="C103" s="17"/>
      <c r="D103" s="18" t="s">
        <v>108</v>
      </c>
      <c r="E103" s="19">
        <v>1</v>
      </c>
      <c r="F103" s="19" t="s">
        <v>5</v>
      </c>
      <c r="G103" s="37">
        <v>0</v>
      </c>
      <c r="H103" s="21">
        <f t="shared" ref="H103:H108" si="11">E103*G103</f>
        <v>0</v>
      </c>
      <c r="I103" s="15"/>
    </row>
    <row r="104" spans="1:9" s="4" customFormat="1" ht="25.5" outlineLevel="1" x14ac:dyDescent="0.2">
      <c r="A104" s="16" t="s">
        <v>6</v>
      </c>
      <c r="B104" s="17" t="s">
        <v>95</v>
      </c>
      <c r="C104" s="17" t="s">
        <v>409</v>
      </c>
      <c r="D104" s="18" t="s">
        <v>410</v>
      </c>
      <c r="E104" s="19">
        <v>1</v>
      </c>
      <c r="F104" s="19" t="s">
        <v>5</v>
      </c>
      <c r="G104" s="20">
        <v>0</v>
      </c>
      <c r="H104" s="21">
        <f>E104*G104</f>
        <v>0</v>
      </c>
      <c r="I104" s="15"/>
    </row>
    <row r="105" spans="1:9" s="4" customFormat="1" outlineLevel="1" x14ac:dyDescent="0.2">
      <c r="A105" s="16" t="s">
        <v>7</v>
      </c>
      <c r="B105" s="17" t="s">
        <v>83</v>
      </c>
      <c r="C105" s="17"/>
      <c r="D105" s="18" t="s">
        <v>17</v>
      </c>
      <c r="E105" s="19">
        <v>1</v>
      </c>
      <c r="F105" s="19" t="s">
        <v>13</v>
      </c>
      <c r="G105" s="20">
        <v>0</v>
      </c>
      <c r="H105" s="21">
        <f t="shared" si="11"/>
        <v>0</v>
      </c>
      <c r="I105" s="15"/>
    </row>
    <row r="106" spans="1:9" s="4" customFormat="1" outlineLevel="1" x14ac:dyDescent="0.2">
      <c r="A106" s="16" t="s">
        <v>8</v>
      </c>
      <c r="B106" s="17" t="s">
        <v>83</v>
      </c>
      <c r="C106" s="17"/>
      <c r="D106" s="18" t="s">
        <v>14</v>
      </c>
      <c r="E106" s="19">
        <v>1</v>
      </c>
      <c r="F106" s="19" t="s">
        <v>12</v>
      </c>
      <c r="G106" s="20">
        <v>0</v>
      </c>
      <c r="H106" s="21">
        <f t="shared" si="11"/>
        <v>0</v>
      </c>
      <c r="I106" s="15"/>
    </row>
    <row r="107" spans="1:9" outlineLevel="1" x14ac:dyDescent="0.2">
      <c r="A107" s="16" t="s">
        <v>9</v>
      </c>
      <c r="B107" s="17" t="s">
        <v>83</v>
      </c>
      <c r="C107" s="17"/>
      <c r="D107" s="18" t="s">
        <v>15</v>
      </c>
      <c r="E107" s="19">
        <v>1</v>
      </c>
      <c r="F107" s="19" t="s">
        <v>13</v>
      </c>
      <c r="G107" s="34">
        <v>0</v>
      </c>
      <c r="H107" s="35">
        <f t="shared" si="11"/>
        <v>0</v>
      </c>
      <c r="I107" s="15"/>
    </row>
    <row r="108" spans="1:9" ht="13.5" outlineLevel="1" thickBot="1" x14ac:dyDescent="0.25">
      <c r="A108" s="16" t="s">
        <v>10</v>
      </c>
      <c r="B108" s="17" t="s">
        <v>83</v>
      </c>
      <c r="C108" s="17"/>
      <c r="D108" s="26" t="s">
        <v>16</v>
      </c>
      <c r="E108" s="27">
        <v>1</v>
      </c>
      <c r="F108" s="27" t="s">
        <v>13</v>
      </c>
      <c r="G108" s="28">
        <v>0</v>
      </c>
      <c r="H108" s="36">
        <f t="shared" si="11"/>
        <v>0</v>
      </c>
      <c r="I108" s="15"/>
    </row>
    <row r="109" spans="1:9" outlineLevel="1" x14ac:dyDescent="0.2">
      <c r="I109" s="15"/>
    </row>
    <row r="110" spans="1:9" x14ac:dyDescent="0.2">
      <c r="D110" s="32" t="s">
        <v>32</v>
      </c>
      <c r="H110" s="33">
        <f>SUM(H103:H108)</f>
        <v>0</v>
      </c>
      <c r="I110" s="15"/>
    </row>
    <row r="111" spans="1:9" x14ac:dyDescent="0.2">
      <c r="I111" s="15"/>
    </row>
    <row r="112" spans="1:9" x14ac:dyDescent="0.2">
      <c r="A112" s="1" t="s">
        <v>33</v>
      </c>
      <c r="B112" s="2"/>
      <c r="C112" s="2"/>
      <c r="D112" s="3"/>
      <c r="E112" s="4"/>
      <c r="F112" s="4"/>
      <c r="G112" s="31"/>
      <c r="H112" s="31"/>
      <c r="I112" s="15"/>
    </row>
    <row r="113" spans="1:9" ht="13.5" outlineLevel="1" thickBot="1" x14ac:dyDescent="0.25">
      <c r="A113" s="7"/>
      <c r="B113" s="2"/>
      <c r="C113" s="2"/>
      <c r="D113" s="8" t="s">
        <v>164</v>
      </c>
      <c r="E113" s="4"/>
      <c r="F113" s="4"/>
      <c r="G113" s="31"/>
      <c r="H113" s="31"/>
      <c r="I113" s="15"/>
    </row>
    <row r="114" spans="1:9" s="15" customFormat="1" outlineLevel="1" x14ac:dyDescent="0.2">
      <c r="A114" s="9" t="s">
        <v>0</v>
      </c>
      <c r="B114" s="10" t="s">
        <v>74</v>
      </c>
      <c r="C114" s="10"/>
      <c r="D114" s="10" t="s">
        <v>1</v>
      </c>
      <c r="E114" s="11" t="s">
        <v>2</v>
      </c>
      <c r="F114" s="11" t="s">
        <v>3</v>
      </c>
      <c r="G114" s="13" t="s">
        <v>72</v>
      </c>
      <c r="H114" s="14" t="s">
        <v>73</v>
      </c>
    </row>
    <row r="115" spans="1:9" s="4" customFormat="1" outlineLevel="1" x14ac:dyDescent="0.2">
      <c r="A115" s="16" t="s">
        <v>4</v>
      </c>
      <c r="B115" s="17" t="s">
        <v>94</v>
      </c>
      <c r="C115" s="17" t="s">
        <v>238</v>
      </c>
      <c r="D115" s="18" t="s">
        <v>93</v>
      </c>
      <c r="E115" s="19">
        <v>3</v>
      </c>
      <c r="F115" s="19" t="s">
        <v>5</v>
      </c>
      <c r="G115" s="20">
        <v>0</v>
      </c>
      <c r="H115" s="21">
        <f>E115*G115</f>
        <v>0</v>
      </c>
      <c r="I115" s="15"/>
    </row>
    <row r="116" spans="1:9" s="4" customFormat="1" ht="27.95" customHeight="1" outlineLevel="1" x14ac:dyDescent="0.2">
      <c r="A116" s="16" t="s">
        <v>6</v>
      </c>
      <c r="B116" s="17" t="s">
        <v>98</v>
      </c>
      <c r="C116" s="17" t="s">
        <v>298</v>
      </c>
      <c r="D116" s="18" t="s">
        <v>319</v>
      </c>
      <c r="E116" s="19">
        <v>0</v>
      </c>
      <c r="F116" s="19" t="s">
        <v>5</v>
      </c>
      <c r="G116" s="20">
        <v>0</v>
      </c>
      <c r="H116" s="21">
        <f t="shared" ref="H116:H127" si="12">E116*G116</f>
        <v>0</v>
      </c>
      <c r="I116" s="15"/>
    </row>
    <row r="117" spans="1:9" s="4" customFormat="1" outlineLevel="1" x14ac:dyDescent="0.2">
      <c r="A117" s="16" t="s">
        <v>7</v>
      </c>
      <c r="B117" s="17" t="s">
        <v>98</v>
      </c>
      <c r="C117" s="17" t="s">
        <v>320</v>
      </c>
      <c r="D117" s="18" t="s">
        <v>321</v>
      </c>
      <c r="E117" s="19">
        <v>0</v>
      </c>
      <c r="F117" s="19" t="s">
        <v>5</v>
      </c>
      <c r="G117" s="20">
        <v>0</v>
      </c>
      <c r="H117" s="21">
        <f t="shared" ref="H117" si="13">E117*G117</f>
        <v>0</v>
      </c>
      <c r="I117" s="15"/>
    </row>
    <row r="118" spans="1:9" s="4" customFormat="1" outlineLevel="1" x14ac:dyDescent="0.2">
      <c r="A118" s="16" t="s">
        <v>8</v>
      </c>
      <c r="B118" s="17" t="s">
        <v>99</v>
      </c>
      <c r="C118" s="17" t="s">
        <v>299</v>
      </c>
      <c r="D118" s="18" t="s">
        <v>109</v>
      </c>
      <c r="E118" s="19">
        <v>0</v>
      </c>
      <c r="F118" s="19" t="s">
        <v>5</v>
      </c>
      <c r="G118" s="20">
        <v>0</v>
      </c>
      <c r="H118" s="21">
        <f t="shared" si="12"/>
        <v>0</v>
      </c>
      <c r="I118" s="15"/>
    </row>
    <row r="119" spans="1:9" s="4" customFormat="1" outlineLevel="1" x14ac:dyDescent="0.2">
      <c r="A119" s="16" t="s">
        <v>9</v>
      </c>
      <c r="B119" s="17" t="s">
        <v>99</v>
      </c>
      <c r="C119" s="17"/>
      <c r="D119" s="18" t="s">
        <v>322</v>
      </c>
      <c r="E119" s="19">
        <v>0</v>
      </c>
      <c r="F119" s="19" t="s">
        <v>5</v>
      </c>
      <c r="G119" s="20">
        <v>0</v>
      </c>
      <c r="H119" s="21">
        <f t="shared" ref="H119" si="14">E119*G119</f>
        <v>0</v>
      </c>
      <c r="I119" s="15"/>
    </row>
    <row r="120" spans="1:9" s="4" customFormat="1" outlineLevel="1" x14ac:dyDescent="0.2">
      <c r="A120" s="16" t="s">
        <v>10</v>
      </c>
      <c r="B120" s="17" t="s">
        <v>103</v>
      </c>
      <c r="C120" s="17"/>
      <c r="D120" s="18" t="s">
        <v>110</v>
      </c>
      <c r="E120" s="19">
        <v>3</v>
      </c>
      <c r="F120" s="19" t="s">
        <v>5</v>
      </c>
      <c r="G120" s="20">
        <v>0</v>
      </c>
      <c r="H120" s="21">
        <f t="shared" si="12"/>
        <v>0</v>
      </c>
      <c r="I120" s="15"/>
    </row>
    <row r="121" spans="1:9" s="4" customFormat="1" ht="15" customHeight="1" outlineLevel="1" x14ac:dyDescent="0.2">
      <c r="A121" s="16" t="s">
        <v>11</v>
      </c>
      <c r="B121" s="17" t="s">
        <v>97</v>
      </c>
      <c r="C121" s="17"/>
      <c r="D121" s="18" t="s">
        <v>105</v>
      </c>
      <c r="E121" s="19">
        <v>2</v>
      </c>
      <c r="F121" s="19" t="s">
        <v>5</v>
      </c>
      <c r="G121" s="20">
        <v>0</v>
      </c>
      <c r="H121" s="21">
        <f t="shared" si="12"/>
        <v>0</v>
      </c>
      <c r="I121" s="15"/>
    </row>
    <row r="122" spans="1:9" s="4" customFormat="1" outlineLevel="1" x14ac:dyDescent="0.2">
      <c r="A122" s="16" t="s">
        <v>18</v>
      </c>
      <c r="B122" s="17" t="s">
        <v>94</v>
      </c>
      <c r="C122" s="17" t="s">
        <v>238</v>
      </c>
      <c r="D122" s="18" t="s">
        <v>93</v>
      </c>
      <c r="E122" s="19">
        <v>1</v>
      </c>
      <c r="F122" s="19" t="s">
        <v>5</v>
      </c>
      <c r="G122" s="20">
        <v>0</v>
      </c>
      <c r="H122" s="21">
        <f t="shared" si="12"/>
        <v>0</v>
      </c>
      <c r="I122" s="15"/>
    </row>
    <row r="123" spans="1:9" s="4" customFormat="1" outlineLevel="1" x14ac:dyDescent="0.2">
      <c r="A123" s="16" t="s">
        <v>19</v>
      </c>
      <c r="B123" s="17" t="s">
        <v>97</v>
      </c>
      <c r="C123" s="17" t="s">
        <v>242</v>
      </c>
      <c r="D123" s="18" t="s">
        <v>104</v>
      </c>
      <c r="E123" s="19">
        <v>1</v>
      </c>
      <c r="F123" s="19" t="s">
        <v>5</v>
      </c>
      <c r="G123" s="20">
        <v>0</v>
      </c>
      <c r="H123" s="21">
        <f t="shared" si="12"/>
        <v>0</v>
      </c>
      <c r="I123" s="15"/>
    </row>
    <row r="124" spans="1:9" s="4" customFormat="1" outlineLevel="1" x14ac:dyDescent="0.2">
      <c r="A124" s="16" t="s">
        <v>20</v>
      </c>
      <c r="B124" s="17" t="s">
        <v>83</v>
      </c>
      <c r="C124" s="17"/>
      <c r="D124" s="18" t="s">
        <v>17</v>
      </c>
      <c r="E124" s="19">
        <v>1</v>
      </c>
      <c r="F124" s="19" t="s">
        <v>13</v>
      </c>
      <c r="G124" s="20">
        <v>0</v>
      </c>
      <c r="H124" s="21">
        <f t="shared" si="12"/>
        <v>0</v>
      </c>
      <c r="I124" s="15"/>
    </row>
    <row r="125" spans="1:9" s="4" customFormat="1" outlineLevel="1" x14ac:dyDescent="0.2">
      <c r="A125" s="16" t="s">
        <v>21</v>
      </c>
      <c r="B125" s="17" t="s">
        <v>83</v>
      </c>
      <c r="C125" s="17"/>
      <c r="D125" s="18" t="s">
        <v>14</v>
      </c>
      <c r="E125" s="19">
        <v>1</v>
      </c>
      <c r="F125" s="19" t="s">
        <v>12</v>
      </c>
      <c r="G125" s="20">
        <v>0</v>
      </c>
      <c r="H125" s="21">
        <f t="shared" si="12"/>
        <v>0</v>
      </c>
      <c r="I125" s="15"/>
    </row>
    <row r="126" spans="1:9" outlineLevel="1" x14ac:dyDescent="0.2">
      <c r="A126" s="16" t="s">
        <v>22</v>
      </c>
      <c r="B126" s="17" t="s">
        <v>83</v>
      </c>
      <c r="C126" s="17"/>
      <c r="D126" s="18" t="s">
        <v>15</v>
      </c>
      <c r="E126" s="19">
        <v>1</v>
      </c>
      <c r="F126" s="19" t="s">
        <v>13</v>
      </c>
      <c r="G126" s="34">
        <v>0</v>
      </c>
      <c r="H126" s="35">
        <f t="shared" si="12"/>
        <v>0</v>
      </c>
      <c r="I126" s="15"/>
    </row>
    <row r="127" spans="1:9" ht="13.5" outlineLevel="1" thickBot="1" x14ac:dyDescent="0.25">
      <c r="A127" s="16" t="s">
        <v>35</v>
      </c>
      <c r="B127" s="17" t="s">
        <v>83</v>
      </c>
      <c r="C127" s="17"/>
      <c r="D127" s="26" t="s">
        <v>16</v>
      </c>
      <c r="E127" s="27">
        <v>1</v>
      </c>
      <c r="F127" s="27" t="s">
        <v>13</v>
      </c>
      <c r="G127" s="28">
        <v>0</v>
      </c>
      <c r="H127" s="36">
        <f t="shared" si="12"/>
        <v>0</v>
      </c>
      <c r="I127" s="15"/>
    </row>
    <row r="128" spans="1:9" outlineLevel="1" x14ac:dyDescent="0.2">
      <c r="I128" s="15"/>
    </row>
    <row r="129" spans="1:9" x14ac:dyDescent="0.2">
      <c r="D129" s="32" t="s">
        <v>34</v>
      </c>
      <c r="H129" s="33">
        <f>SUM(H115:H127)</f>
        <v>0</v>
      </c>
      <c r="I129" s="15"/>
    </row>
    <row r="130" spans="1:9" x14ac:dyDescent="0.2">
      <c r="I130" s="15"/>
    </row>
    <row r="131" spans="1:9" x14ac:dyDescent="0.2">
      <c r="A131" s="1" t="s">
        <v>36</v>
      </c>
      <c r="B131" s="2"/>
      <c r="C131" s="2"/>
      <c r="D131" s="3"/>
      <c r="E131" s="4"/>
      <c r="F131" s="4"/>
      <c r="G131" s="31"/>
      <c r="H131" s="31"/>
      <c r="I131" s="15"/>
    </row>
    <row r="132" spans="1:9" ht="13.5" outlineLevel="1" thickBot="1" x14ac:dyDescent="0.25">
      <c r="A132" s="7"/>
      <c r="B132" s="2"/>
      <c r="C132" s="2"/>
      <c r="D132" s="8" t="s">
        <v>165</v>
      </c>
      <c r="E132" s="4"/>
      <c r="F132" s="4"/>
      <c r="G132" s="31"/>
      <c r="H132" s="31"/>
      <c r="I132" s="15"/>
    </row>
    <row r="133" spans="1:9" s="15" customFormat="1" outlineLevel="1" x14ac:dyDescent="0.2">
      <c r="A133" s="9" t="s">
        <v>0</v>
      </c>
      <c r="B133" s="10" t="s">
        <v>74</v>
      </c>
      <c r="C133" s="10"/>
      <c r="D133" s="10" t="s">
        <v>1</v>
      </c>
      <c r="E133" s="11" t="s">
        <v>2</v>
      </c>
      <c r="F133" s="11" t="s">
        <v>3</v>
      </c>
      <c r="G133" s="13" t="s">
        <v>72</v>
      </c>
      <c r="H133" s="14" t="s">
        <v>73</v>
      </c>
    </row>
    <row r="134" spans="1:9" s="4" customFormat="1" outlineLevel="1" x14ac:dyDescent="0.2">
      <c r="A134" s="16" t="s">
        <v>4</v>
      </c>
      <c r="B134" s="17" t="s">
        <v>103</v>
      </c>
      <c r="C134" s="17"/>
      <c r="D134" s="18" t="s">
        <v>110</v>
      </c>
      <c r="E134" s="19">
        <v>4</v>
      </c>
      <c r="F134" s="19" t="s">
        <v>5</v>
      </c>
      <c r="G134" s="20">
        <v>0</v>
      </c>
      <c r="H134" s="21">
        <f>E134*G134</f>
        <v>0</v>
      </c>
      <c r="I134" s="15"/>
    </row>
    <row r="135" spans="1:9" s="4" customFormat="1" ht="25.5" outlineLevel="1" x14ac:dyDescent="0.2">
      <c r="A135" s="16" t="s">
        <v>6</v>
      </c>
      <c r="B135" s="17" t="s">
        <v>95</v>
      </c>
      <c r="C135" s="17" t="s">
        <v>409</v>
      </c>
      <c r="D135" s="18" t="s">
        <v>413</v>
      </c>
      <c r="E135" s="19">
        <v>1</v>
      </c>
      <c r="F135" s="19" t="s">
        <v>5</v>
      </c>
      <c r="G135" s="20">
        <v>0</v>
      </c>
      <c r="H135" s="21">
        <f>E135*G135</f>
        <v>0</v>
      </c>
      <c r="I135" s="15"/>
    </row>
    <row r="136" spans="1:9" s="4" customFormat="1" outlineLevel="1" x14ac:dyDescent="0.2">
      <c r="A136" s="16" t="s">
        <v>7</v>
      </c>
      <c r="B136" s="17" t="s">
        <v>83</v>
      </c>
      <c r="C136" s="17"/>
      <c r="D136" s="18" t="s">
        <v>17</v>
      </c>
      <c r="E136" s="19">
        <v>1</v>
      </c>
      <c r="F136" s="19" t="s">
        <v>13</v>
      </c>
      <c r="G136" s="20">
        <v>0</v>
      </c>
      <c r="H136" s="21">
        <f t="shared" ref="H136:H139" si="15">E136*G136</f>
        <v>0</v>
      </c>
      <c r="I136" s="15"/>
    </row>
    <row r="137" spans="1:9" s="4" customFormat="1" outlineLevel="1" x14ac:dyDescent="0.2">
      <c r="A137" s="16" t="s">
        <v>8</v>
      </c>
      <c r="B137" s="17" t="s">
        <v>83</v>
      </c>
      <c r="C137" s="17"/>
      <c r="D137" s="18" t="s">
        <v>14</v>
      </c>
      <c r="E137" s="19">
        <v>1</v>
      </c>
      <c r="F137" s="19" t="s">
        <v>12</v>
      </c>
      <c r="G137" s="20">
        <v>0</v>
      </c>
      <c r="H137" s="21">
        <f t="shared" si="15"/>
        <v>0</v>
      </c>
      <c r="I137" s="15"/>
    </row>
    <row r="138" spans="1:9" outlineLevel="1" x14ac:dyDescent="0.2">
      <c r="A138" s="16" t="s">
        <v>9</v>
      </c>
      <c r="B138" s="17" t="s">
        <v>83</v>
      </c>
      <c r="C138" s="17"/>
      <c r="D138" s="18" t="s">
        <v>15</v>
      </c>
      <c r="E138" s="19">
        <v>1</v>
      </c>
      <c r="F138" s="19" t="s">
        <v>13</v>
      </c>
      <c r="G138" s="34">
        <v>0</v>
      </c>
      <c r="H138" s="35">
        <f t="shared" si="15"/>
        <v>0</v>
      </c>
      <c r="I138" s="15"/>
    </row>
    <row r="139" spans="1:9" outlineLevel="1" x14ac:dyDescent="0.2">
      <c r="A139" s="16" t="s">
        <v>10</v>
      </c>
      <c r="B139" s="17" t="s">
        <v>83</v>
      </c>
      <c r="C139" s="17"/>
      <c r="D139" s="18" t="s">
        <v>16</v>
      </c>
      <c r="E139" s="19">
        <v>1</v>
      </c>
      <c r="F139" s="19" t="s">
        <v>13</v>
      </c>
      <c r="G139" s="34">
        <v>0</v>
      </c>
      <c r="H139" s="34">
        <f t="shared" si="15"/>
        <v>0</v>
      </c>
      <c r="I139" s="15"/>
    </row>
    <row r="140" spans="1:9" outlineLevel="1" x14ac:dyDescent="0.2">
      <c r="I140" s="15"/>
    </row>
    <row r="141" spans="1:9" x14ac:dyDescent="0.2">
      <c r="D141" s="32" t="s">
        <v>37</v>
      </c>
      <c r="H141" s="33">
        <f>SUM(H134:H139)</f>
        <v>0</v>
      </c>
      <c r="I141" s="15"/>
    </row>
    <row r="142" spans="1:9" x14ac:dyDescent="0.2">
      <c r="I142" s="15"/>
    </row>
    <row r="143" spans="1:9" x14ac:dyDescent="0.2">
      <c r="A143" s="1" t="s">
        <v>38</v>
      </c>
      <c r="B143" s="2"/>
      <c r="C143" s="2"/>
      <c r="D143" s="3"/>
      <c r="E143" s="4"/>
      <c r="F143" s="4"/>
      <c r="G143" s="31"/>
      <c r="H143" s="31"/>
      <c r="I143" s="15"/>
    </row>
    <row r="144" spans="1:9" ht="13.5" outlineLevel="1" thickBot="1" x14ac:dyDescent="0.25">
      <c r="A144" s="7"/>
      <c r="B144" s="2"/>
      <c r="C144" s="2"/>
      <c r="D144" s="8" t="s">
        <v>166</v>
      </c>
      <c r="E144" s="4"/>
      <c r="F144" s="4"/>
      <c r="G144" s="31"/>
      <c r="H144" s="31"/>
      <c r="I144" s="15"/>
    </row>
    <row r="145" spans="1:9" s="15" customFormat="1" outlineLevel="1" x14ac:dyDescent="0.2">
      <c r="A145" s="9" t="s">
        <v>0</v>
      </c>
      <c r="B145" s="10" t="s">
        <v>74</v>
      </c>
      <c r="C145" s="10"/>
      <c r="D145" s="10" t="s">
        <v>1</v>
      </c>
      <c r="E145" s="11" t="s">
        <v>2</v>
      </c>
      <c r="F145" s="11" t="s">
        <v>3</v>
      </c>
      <c r="G145" s="13" t="s">
        <v>72</v>
      </c>
      <c r="H145" s="14" t="s">
        <v>73</v>
      </c>
    </row>
    <row r="146" spans="1:9" s="4" customFormat="1" outlineLevel="1" x14ac:dyDescent="0.2">
      <c r="A146" s="16" t="s">
        <v>4</v>
      </c>
      <c r="B146" s="17" t="s">
        <v>98</v>
      </c>
      <c r="C146" s="17" t="s">
        <v>244</v>
      </c>
      <c r="D146" s="18" t="s">
        <v>111</v>
      </c>
      <c r="E146" s="19">
        <v>1</v>
      </c>
      <c r="F146" s="19" t="s">
        <v>5</v>
      </c>
      <c r="G146" s="20">
        <v>0</v>
      </c>
      <c r="H146" s="21">
        <f t="shared" ref="H146:H151" si="16">E146*G146</f>
        <v>0</v>
      </c>
      <c r="I146" s="15"/>
    </row>
    <row r="147" spans="1:9" s="4" customFormat="1" outlineLevel="1" x14ac:dyDescent="0.2">
      <c r="A147" s="16" t="s">
        <v>6</v>
      </c>
      <c r="B147" s="17" t="s">
        <v>414</v>
      </c>
      <c r="C147" s="17" t="s">
        <v>256</v>
      </c>
      <c r="D147" s="18" t="s">
        <v>415</v>
      </c>
      <c r="E147" s="19">
        <v>1</v>
      </c>
      <c r="F147" s="19" t="s">
        <v>5</v>
      </c>
      <c r="G147" s="20">
        <v>0</v>
      </c>
      <c r="H147" s="21">
        <f t="shared" ref="H147" si="17">E147*G147</f>
        <v>0</v>
      </c>
      <c r="I147" s="15"/>
    </row>
    <row r="148" spans="1:9" s="4" customFormat="1" outlineLevel="1" x14ac:dyDescent="0.2">
      <c r="A148" s="16" t="s">
        <v>7</v>
      </c>
      <c r="B148" s="17" t="s">
        <v>83</v>
      </c>
      <c r="C148" s="17"/>
      <c r="D148" s="18" t="s">
        <v>17</v>
      </c>
      <c r="E148" s="19">
        <v>1</v>
      </c>
      <c r="F148" s="19" t="s">
        <v>13</v>
      </c>
      <c r="G148" s="20">
        <v>0</v>
      </c>
      <c r="H148" s="21">
        <f t="shared" si="16"/>
        <v>0</v>
      </c>
      <c r="I148" s="15"/>
    </row>
    <row r="149" spans="1:9" s="4" customFormat="1" outlineLevel="1" x14ac:dyDescent="0.2">
      <c r="A149" s="16" t="s">
        <v>8</v>
      </c>
      <c r="B149" s="17" t="s">
        <v>83</v>
      </c>
      <c r="C149" s="17"/>
      <c r="D149" s="18" t="s">
        <v>14</v>
      </c>
      <c r="E149" s="19">
        <v>1</v>
      </c>
      <c r="F149" s="19" t="s">
        <v>12</v>
      </c>
      <c r="G149" s="20">
        <v>0</v>
      </c>
      <c r="H149" s="21">
        <f t="shared" si="16"/>
        <v>0</v>
      </c>
      <c r="I149" s="15"/>
    </row>
    <row r="150" spans="1:9" outlineLevel="1" x14ac:dyDescent="0.2">
      <c r="A150" s="16" t="s">
        <v>9</v>
      </c>
      <c r="B150" s="17" t="s">
        <v>83</v>
      </c>
      <c r="C150" s="17"/>
      <c r="D150" s="18" t="s">
        <v>15</v>
      </c>
      <c r="E150" s="19">
        <v>1</v>
      </c>
      <c r="F150" s="19" t="s">
        <v>13</v>
      </c>
      <c r="G150" s="34">
        <v>0</v>
      </c>
      <c r="H150" s="35">
        <f t="shared" si="16"/>
        <v>0</v>
      </c>
      <c r="I150" s="15"/>
    </row>
    <row r="151" spans="1:9" outlineLevel="1" x14ac:dyDescent="0.2">
      <c r="A151" s="16" t="s">
        <v>10</v>
      </c>
      <c r="B151" s="17" t="s">
        <v>83</v>
      </c>
      <c r="C151" s="17"/>
      <c r="D151" s="18" t="s">
        <v>16</v>
      </c>
      <c r="E151" s="19">
        <v>1</v>
      </c>
      <c r="F151" s="19" t="s">
        <v>13</v>
      </c>
      <c r="G151" s="34">
        <v>0</v>
      </c>
      <c r="H151" s="34">
        <f t="shared" si="16"/>
        <v>0</v>
      </c>
      <c r="I151" s="15"/>
    </row>
    <row r="152" spans="1:9" outlineLevel="1" x14ac:dyDescent="0.2">
      <c r="I152" s="15"/>
    </row>
    <row r="153" spans="1:9" x14ac:dyDescent="0.2">
      <c r="D153" s="32" t="s">
        <v>39</v>
      </c>
      <c r="H153" s="33">
        <f>SUM(H146:H151)</f>
        <v>0</v>
      </c>
      <c r="I153" s="15"/>
    </row>
    <row r="154" spans="1:9" x14ac:dyDescent="0.2">
      <c r="I154" s="15"/>
    </row>
    <row r="155" spans="1:9" x14ac:dyDescent="0.2">
      <c r="A155" s="1" t="s">
        <v>40</v>
      </c>
      <c r="B155" s="2"/>
      <c r="C155" s="2"/>
      <c r="D155" s="3"/>
      <c r="E155" s="4"/>
      <c r="F155" s="4"/>
      <c r="G155" s="31"/>
      <c r="H155" s="31"/>
      <c r="I155" s="15"/>
    </row>
    <row r="156" spans="1:9" ht="13.5" outlineLevel="1" thickBot="1" x14ac:dyDescent="0.25">
      <c r="A156" s="7"/>
      <c r="B156" s="2"/>
      <c r="C156" s="2"/>
      <c r="D156" s="8" t="s">
        <v>305</v>
      </c>
      <c r="E156" s="4"/>
      <c r="F156" s="4"/>
      <c r="G156" s="31"/>
      <c r="H156" s="31"/>
      <c r="I156" s="15"/>
    </row>
    <row r="157" spans="1:9" s="15" customFormat="1" outlineLevel="1" x14ac:dyDescent="0.2">
      <c r="A157" s="9" t="s">
        <v>0</v>
      </c>
      <c r="B157" s="10" t="s">
        <v>74</v>
      </c>
      <c r="C157" s="10"/>
      <c r="D157" s="10" t="s">
        <v>1</v>
      </c>
      <c r="E157" s="11" t="s">
        <v>2</v>
      </c>
      <c r="F157" s="11" t="s">
        <v>3</v>
      </c>
      <c r="G157" s="13" t="s">
        <v>72</v>
      </c>
      <c r="H157" s="14" t="s">
        <v>73</v>
      </c>
    </row>
    <row r="158" spans="1:9" s="4" customFormat="1" outlineLevel="1" x14ac:dyDescent="0.2">
      <c r="A158" s="16" t="s">
        <v>4</v>
      </c>
      <c r="B158" s="17" t="s">
        <v>97</v>
      </c>
      <c r="C158" s="17" t="s">
        <v>239</v>
      </c>
      <c r="D158" s="18" t="s">
        <v>500</v>
      </c>
      <c r="E158" s="19">
        <v>1</v>
      </c>
      <c r="F158" s="19" t="s">
        <v>5</v>
      </c>
      <c r="G158" s="20">
        <v>0</v>
      </c>
      <c r="H158" s="21">
        <f>E158*G158</f>
        <v>0</v>
      </c>
      <c r="I158" s="15"/>
    </row>
    <row r="159" spans="1:9" s="4" customFormat="1" outlineLevel="1" x14ac:dyDescent="0.2">
      <c r="A159" s="16" t="s">
        <v>6</v>
      </c>
      <c r="B159" s="17" t="s">
        <v>97</v>
      </c>
      <c r="C159" s="17" t="s">
        <v>240</v>
      </c>
      <c r="D159" s="18" t="s">
        <v>96</v>
      </c>
      <c r="E159" s="19">
        <v>1</v>
      </c>
      <c r="F159" s="19" t="s">
        <v>5</v>
      </c>
      <c r="G159" s="20">
        <v>0</v>
      </c>
      <c r="H159" s="21">
        <f t="shared" ref="H159:H166" si="18">E159*G159</f>
        <v>0</v>
      </c>
      <c r="I159" s="15"/>
    </row>
    <row r="160" spans="1:9" s="4" customFormat="1" ht="25.5" outlineLevel="1" x14ac:dyDescent="0.2">
      <c r="A160" s="16" t="s">
        <v>7</v>
      </c>
      <c r="B160" s="17" t="s">
        <v>95</v>
      </c>
      <c r="C160" s="17" t="s">
        <v>409</v>
      </c>
      <c r="D160" s="18" t="s">
        <v>410</v>
      </c>
      <c r="E160" s="19">
        <v>3</v>
      </c>
      <c r="F160" s="19" t="s">
        <v>5</v>
      </c>
      <c r="G160" s="20">
        <v>0</v>
      </c>
      <c r="H160" s="21">
        <f>E160*G160</f>
        <v>0</v>
      </c>
      <c r="I160" s="15"/>
    </row>
    <row r="161" spans="1:9" s="4" customFormat="1" ht="25.5" outlineLevel="1" x14ac:dyDescent="0.2">
      <c r="A161" s="16" t="s">
        <v>8</v>
      </c>
      <c r="B161" s="17" t="s">
        <v>103</v>
      </c>
      <c r="C161" s="17"/>
      <c r="D161" s="39" t="s">
        <v>421</v>
      </c>
      <c r="E161" s="19">
        <v>1</v>
      </c>
      <c r="F161" s="19" t="s">
        <v>5</v>
      </c>
      <c r="G161" s="20">
        <v>0</v>
      </c>
      <c r="H161" s="21">
        <f>E161*G161</f>
        <v>0</v>
      </c>
      <c r="I161" s="15"/>
    </row>
    <row r="162" spans="1:9" s="4" customFormat="1" outlineLevel="1" x14ac:dyDescent="0.2">
      <c r="A162" s="16" t="s">
        <v>9</v>
      </c>
      <c r="B162" s="17" t="s">
        <v>103</v>
      </c>
      <c r="C162" s="17"/>
      <c r="D162" s="39" t="s">
        <v>110</v>
      </c>
      <c r="E162" s="19">
        <v>4</v>
      </c>
      <c r="F162" s="19" t="s">
        <v>5</v>
      </c>
      <c r="G162" s="20">
        <v>0</v>
      </c>
      <c r="H162" s="21">
        <f>E162*G162</f>
        <v>0</v>
      </c>
      <c r="I162" s="15"/>
    </row>
    <row r="163" spans="1:9" s="4" customFormat="1" outlineLevel="1" x14ac:dyDescent="0.2">
      <c r="A163" s="16" t="s">
        <v>10</v>
      </c>
      <c r="B163" s="17" t="s">
        <v>83</v>
      </c>
      <c r="C163" s="17"/>
      <c r="D163" s="18" t="s">
        <v>17</v>
      </c>
      <c r="E163" s="19">
        <v>1</v>
      </c>
      <c r="F163" s="19" t="s">
        <v>13</v>
      </c>
      <c r="G163" s="20">
        <v>0</v>
      </c>
      <c r="H163" s="21">
        <f t="shared" si="18"/>
        <v>0</v>
      </c>
      <c r="I163" s="15"/>
    </row>
    <row r="164" spans="1:9" s="4" customFormat="1" outlineLevel="1" x14ac:dyDescent="0.2">
      <c r="A164" s="16" t="s">
        <v>11</v>
      </c>
      <c r="B164" s="17" t="s">
        <v>83</v>
      </c>
      <c r="C164" s="17"/>
      <c r="D164" s="18" t="s">
        <v>14</v>
      </c>
      <c r="E164" s="19">
        <v>1</v>
      </c>
      <c r="F164" s="19" t="s">
        <v>12</v>
      </c>
      <c r="G164" s="20">
        <v>0</v>
      </c>
      <c r="H164" s="21">
        <f t="shared" si="18"/>
        <v>0</v>
      </c>
      <c r="I164" s="15"/>
    </row>
    <row r="165" spans="1:9" outlineLevel="1" x14ac:dyDescent="0.2">
      <c r="A165" s="16" t="s">
        <v>18</v>
      </c>
      <c r="B165" s="17" t="s">
        <v>83</v>
      </c>
      <c r="C165" s="17"/>
      <c r="D165" s="18" t="s">
        <v>15</v>
      </c>
      <c r="E165" s="19">
        <v>1</v>
      </c>
      <c r="F165" s="19" t="s">
        <v>13</v>
      </c>
      <c r="G165" s="34">
        <v>0</v>
      </c>
      <c r="H165" s="21">
        <f t="shared" si="18"/>
        <v>0</v>
      </c>
      <c r="I165" s="15"/>
    </row>
    <row r="166" spans="1:9" outlineLevel="1" x14ac:dyDescent="0.2">
      <c r="A166" s="16" t="s">
        <v>19</v>
      </c>
      <c r="B166" s="17" t="s">
        <v>83</v>
      </c>
      <c r="C166" s="17"/>
      <c r="D166" s="18" t="s">
        <v>16</v>
      </c>
      <c r="E166" s="19">
        <v>1</v>
      </c>
      <c r="F166" s="19" t="s">
        <v>13</v>
      </c>
      <c r="G166" s="34">
        <v>0</v>
      </c>
      <c r="H166" s="20">
        <f t="shared" si="18"/>
        <v>0</v>
      </c>
      <c r="I166" s="15"/>
    </row>
    <row r="167" spans="1:9" outlineLevel="1" x14ac:dyDescent="0.2">
      <c r="I167" s="15"/>
    </row>
    <row r="168" spans="1:9" x14ac:dyDescent="0.2">
      <c r="D168" s="32" t="s">
        <v>41</v>
      </c>
      <c r="H168" s="33">
        <f>SUM(H158:H166)</f>
        <v>0</v>
      </c>
      <c r="I168" s="15"/>
    </row>
    <row r="169" spans="1:9" x14ac:dyDescent="0.2">
      <c r="I169" s="15"/>
    </row>
    <row r="170" spans="1:9" x14ac:dyDescent="0.2">
      <c r="A170" s="1" t="s">
        <v>43</v>
      </c>
      <c r="B170" s="2"/>
      <c r="C170" s="2"/>
      <c r="D170" s="3"/>
      <c r="E170" s="4"/>
      <c r="F170" s="4"/>
      <c r="G170" s="31"/>
      <c r="H170" s="31"/>
      <c r="I170" s="15"/>
    </row>
    <row r="171" spans="1:9" ht="26.25" outlineLevel="1" thickBot="1" x14ac:dyDescent="0.25">
      <c r="A171" s="7"/>
      <c r="B171" s="2"/>
      <c r="C171" s="2"/>
      <c r="D171" s="8" t="s">
        <v>306</v>
      </c>
      <c r="E171" s="4"/>
      <c r="F171" s="4"/>
      <c r="G171" s="31"/>
      <c r="H171" s="31"/>
      <c r="I171" s="15"/>
    </row>
    <row r="172" spans="1:9" s="15" customFormat="1" outlineLevel="1" x14ac:dyDescent="0.2">
      <c r="A172" s="9" t="s">
        <v>0</v>
      </c>
      <c r="B172" s="10" t="s">
        <v>74</v>
      </c>
      <c r="C172" s="10"/>
      <c r="D172" s="10" t="s">
        <v>1</v>
      </c>
      <c r="E172" s="11" t="s">
        <v>2</v>
      </c>
      <c r="F172" s="11" t="s">
        <v>3</v>
      </c>
      <c r="G172" s="13" t="s">
        <v>72</v>
      </c>
      <c r="H172" s="14" t="s">
        <v>73</v>
      </c>
    </row>
    <row r="173" spans="1:9" s="4" customFormat="1" outlineLevel="1" x14ac:dyDescent="0.2">
      <c r="A173" s="16" t="s">
        <v>4</v>
      </c>
      <c r="B173" s="17" t="s">
        <v>98</v>
      </c>
      <c r="C173" s="17" t="s">
        <v>244</v>
      </c>
      <c r="D173" s="18" t="s">
        <v>111</v>
      </c>
      <c r="E173" s="19">
        <v>4</v>
      </c>
      <c r="F173" s="19" t="s">
        <v>5</v>
      </c>
      <c r="G173" s="20">
        <v>0</v>
      </c>
      <c r="H173" s="21">
        <f>E173*G173</f>
        <v>0</v>
      </c>
      <c r="I173" s="15"/>
    </row>
    <row r="174" spans="1:9" s="4" customFormat="1" outlineLevel="1" x14ac:dyDescent="0.2">
      <c r="A174" s="16" t="s">
        <v>6</v>
      </c>
      <c r="B174" s="17" t="s">
        <v>103</v>
      </c>
      <c r="C174" s="17"/>
      <c r="D174" s="18" t="s">
        <v>300</v>
      </c>
      <c r="E174" s="19">
        <v>4</v>
      </c>
      <c r="F174" s="19" t="s">
        <v>5</v>
      </c>
      <c r="G174" s="20">
        <v>0</v>
      </c>
      <c r="H174" s="21">
        <f t="shared" ref="H174:H179" si="19">E174*G174</f>
        <v>0</v>
      </c>
      <c r="I174" s="15"/>
    </row>
    <row r="175" spans="1:9" s="4" customFormat="1" outlineLevel="1" x14ac:dyDescent="0.2">
      <c r="A175" s="16" t="s">
        <v>7</v>
      </c>
      <c r="B175" s="17" t="s">
        <v>94</v>
      </c>
      <c r="C175" s="17" t="s">
        <v>238</v>
      </c>
      <c r="D175" s="18" t="s">
        <v>93</v>
      </c>
      <c r="E175" s="19">
        <v>4</v>
      </c>
      <c r="F175" s="19" t="s">
        <v>5</v>
      </c>
      <c r="G175" s="20">
        <v>0</v>
      </c>
      <c r="H175" s="21">
        <f t="shared" si="19"/>
        <v>0</v>
      </c>
      <c r="I175" s="15"/>
    </row>
    <row r="176" spans="1:9" s="4" customFormat="1" outlineLevel="1" x14ac:dyDescent="0.2">
      <c r="A176" s="16" t="s">
        <v>8</v>
      </c>
      <c r="B176" s="17" t="s">
        <v>83</v>
      </c>
      <c r="C176" s="17"/>
      <c r="D176" s="18" t="s">
        <v>17</v>
      </c>
      <c r="E176" s="19">
        <v>1</v>
      </c>
      <c r="F176" s="19" t="s">
        <v>13</v>
      </c>
      <c r="G176" s="20">
        <v>0</v>
      </c>
      <c r="H176" s="21">
        <f t="shared" si="19"/>
        <v>0</v>
      </c>
      <c r="I176" s="15"/>
    </row>
    <row r="177" spans="1:9" s="4" customFormat="1" outlineLevel="1" x14ac:dyDescent="0.2">
      <c r="A177" s="16" t="s">
        <v>9</v>
      </c>
      <c r="B177" s="17" t="s">
        <v>83</v>
      </c>
      <c r="C177" s="17"/>
      <c r="D177" s="18" t="s">
        <v>14</v>
      </c>
      <c r="E177" s="19">
        <v>1</v>
      </c>
      <c r="F177" s="19" t="s">
        <v>12</v>
      </c>
      <c r="G177" s="20">
        <v>0</v>
      </c>
      <c r="H177" s="21">
        <f t="shared" si="19"/>
        <v>0</v>
      </c>
      <c r="I177" s="15"/>
    </row>
    <row r="178" spans="1:9" outlineLevel="1" x14ac:dyDescent="0.2">
      <c r="A178" s="16" t="s">
        <v>10</v>
      </c>
      <c r="B178" s="17" t="s">
        <v>83</v>
      </c>
      <c r="C178" s="17"/>
      <c r="D178" s="18" t="s">
        <v>15</v>
      </c>
      <c r="E178" s="19">
        <v>1</v>
      </c>
      <c r="F178" s="19" t="s">
        <v>13</v>
      </c>
      <c r="G178" s="34">
        <v>0</v>
      </c>
      <c r="H178" s="35">
        <f t="shared" si="19"/>
        <v>0</v>
      </c>
      <c r="I178" s="15"/>
    </row>
    <row r="179" spans="1:9" outlineLevel="1" x14ac:dyDescent="0.2">
      <c r="A179" s="16" t="s">
        <v>11</v>
      </c>
      <c r="B179" s="17" t="s">
        <v>83</v>
      </c>
      <c r="C179" s="17"/>
      <c r="D179" s="18" t="s">
        <v>16</v>
      </c>
      <c r="E179" s="19">
        <v>1</v>
      </c>
      <c r="F179" s="19" t="s">
        <v>13</v>
      </c>
      <c r="G179" s="34">
        <v>0</v>
      </c>
      <c r="H179" s="34">
        <f t="shared" si="19"/>
        <v>0</v>
      </c>
      <c r="I179" s="15"/>
    </row>
    <row r="180" spans="1:9" outlineLevel="1" x14ac:dyDescent="0.2">
      <c r="I180" s="15"/>
    </row>
    <row r="181" spans="1:9" x14ac:dyDescent="0.2">
      <c r="D181" s="32" t="s">
        <v>44</v>
      </c>
      <c r="H181" s="33">
        <f>SUM(H173:H179)</f>
        <v>0</v>
      </c>
      <c r="I181" s="15"/>
    </row>
    <row r="182" spans="1:9" x14ac:dyDescent="0.2">
      <c r="I182" s="15"/>
    </row>
    <row r="183" spans="1:9" x14ac:dyDescent="0.2">
      <c r="A183" s="1" t="s">
        <v>45</v>
      </c>
      <c r="B183" s="2"/>
      <c r="C183" s="2"/>
      <c r="D183" s="3"/>
      <c r="E183" s="4"/>
      <c r="F183" s="4"/>
      <c r="G183" s="31"/>
      <c r="H183" s="31"/>
      <c r="I183" s="15"/>
    </row>
    <row r="184" spans="1:9" ht="13.5" outlineLevel="1" thickBot="1" x14ac:dyDescent="0.25">
      <c r="A184" s="7"/>
      <c r="B184" s="2"/>
      <c r="C184" s="2"/>
      <c r="D184" s="8" t="s">
        <v>450</v>
      </c>
      <c r="E184" s="4"/>
      <c r="F184" s="4"/>
      <c r="G184" s="31"/>
      <c r="H184" s="31"/>
      <c r="I184" s="15"/>
    </row>
    <row r="185" spans="1:9" s="15" customFormat="1" outlineLevel="1" x14ac:dyDescent="0.2">
      <c r="A185" s="9" t="s">
        <v>0</v>
      </c>
      <c r="B185" s="10" t="s">
        <v>74</v>
      </c>
      <c r="C185" s="10"/>
      <c r="D185" s="10" t="s">
        <v>1</v>
      </c>
      <c r="E185" s="11" t="s">
        <v>2</v>
      </c>
      <c r="F185" s="11" t="s">
        <v>3</v>
      </c>
      <c r="G185" s="13" t="s">
        <v>72</v>
      </c>
      <c r="H185" s="14" t="s">
        <v>73</v>
      </c>
    </row>
    <row r="186" spans="1:9" s="4" customFormat="1" outlineLevel="1" x14ac:dyDescent="0.2">
      <c r="A186" s="16" t="s">
        <v>4</v>
      </c>
      <c r="B186" s="17" t="s">
        <v>98</v>
      </c>
      <c r="C186" s="17" t="s">
        <v>297</v>
      </c>
      <c r="D186" s="18" t="s">
        <v>106</v>
      </c>
      <c r="E186" s="19">
        <v>1</v>
      </c>
      <c r="F186" s="19" t="s">
        <v>5</v>
      </c>
      <c r="G186" s="37">
        <v>0</v>
      </c>
      <c r="H186" s="21">
        <f>E186*G186</f>
        <v>0</v>
      </c>
      <c r="I186" s="15"/>
    </row>
    <row r="187" spans="1:9" s="4" customFormat="1" outlineLevel="1" x14ac:dyDescent="0.2">
      <c r="A187" s="16" t="s">
        <v>6</v>
      </c>
      <c r="B187" s="17" t="s">
        <v>107</v>
      </c>
      <c r="C187" s="17" t="s">
        <v>243</v>
      </c>
      <c r="D187" s="18" t="s">
        <v>112</v>
      </c>
      <c r="E187" s="19">
        <v>1</v>
      </c>
      <c r="F187" s="19" t="s">
        <v>5</v>
      </c>
      <c r="G187" s="20">
        <v>0</v>
      </c>
      <c r="H187" s="21">
        <f t="shared" ref="H187:H197" si="20">E187*G187</f>
        <v>0</v>
      </c>
      <c r="I187" s="15"/>
    </row>
    <row r="188" spans="1:9" s="4" customFormat="1" outlineLevel="1" x14ac:dyDescent="0.2">
      <c r="A188" s="16" t="s">
        <v>7</v>
      </c>
      <c r="B188" s="17" t="s">
        <v>94</v>
      </c>
      <c r="C188" s="17" t="s">
        <v>238</v>
      </c>
      <c r="D188" s="18" t="s">
        <v>93</v>
      </c>
      <c r="E188" s="19">
        <v>1</v>
      </c>
      <c r="F188" s="19" t="s">
        <v>5</v>
      </c>
      <c r="G188" s="20">
        <v>0</v>
      </c>
      <c r="H188" s="21">
        <f t="shared" si="20"/>
        <v>0</v>
      </c>
      <c r="I188" s="15"/>
    </row>
    <row r="189" spans="1:9" s="4" customFormat="1" outlineLevel="1" x14ac:dyDescent="0.2">
      <c r="A189" s="16" t="s">
        <v>8</v>
      </c>
      <c r="B189" s="17" t="s">
        <v>225</v>
      </c>
      <c r="C189" s="17" t="s">
        <v>245</v>
      </c>
      <c r="D189" s="18" t="s">
        <v>224</v>
      </c>
      <c r="E189" s="19">
        <v>1</v>
      </c>
      <c r="F189" s="19" t="s">
        <v>5</v>
      </c>
      <c r="G189" s="20">
        <v>0</v>
      </c>
      <c r="H189" s="21">
        <f>E189*G189</f>
        <v>0</v>
      </c>
      <c r="I189" s="15"/>
    </row>
    <row r="190" spans="1:9" s="4" customFormat="1" outlineLevel="1" x14ac:dyDescent="0.2">
      <c r="A190" s="16" t="s">
        <v>9</v>
      </c>
      <c r="B190" s="17" t="s">
        <v>227</v>
      </c>
      <c r="C190" s="17"/>
      <c r="D190" s="18" t="s">
        <v>226</v>
      </c>
      <c r="E190" s="19">
        <v>1</v>
      </c>
      <c r="F190" s="19" t="s">
        <v>5</v>
      </c>
      <c r="G190" s="20">
        <v>0</v>
      </c>
      <c r="H190" s="21">
        <f t="shared" ref="H190:H193" si="21">E190*G190</f>
        <v>0</v>
      </c>
      <c r="I190" s="15"/>
    </row>
    <row r="191" spans="1:9" s="4" customFormat="1" outlineLevel="1" x14ac:dyDescent="0.2">
      <c r="A191" s="16" t="s">
        <v>10</v>
      </c>
      <c r="B191" s="17" t="s">
        <v>97</v>
      </c>
      <c r="C191" s="17" t="s">
        <v>239</v>
      </c>
      <c r="D191" s="18" t="s">
        <v>500</v>
      </c>
      <c r="E191" s="19">
        <v>1</v>
      </c>
      <c r="F191" s="19" t="s">
        <v>5</v>
      </c>
      <c r="G191" s="20">
        <v>0</v>
      </c>
      <c r="H191" s="21">
        <f>E191*G191</f>
        <v>0</v>
      </c>
      <c r="I191" s="15"/>
    </row>
    <row r="192" spans="1:9" s="4" customFormat="1" outlineLevel="1" x14ac:dyDescent="0.2">
      <c r="A192" s="16" t="s">
        <v>11</v>
      </c>
      <c r="B192" s="17" t="s">
        <v>97</v>
      </c>
      <c r="C192" s="17" t="s">
        <v>240</v>
      </c>
      <c r="D192" s="18" t="s">
        <v>96</v>
      </c>
      <c r="E192" s="19">
        <v>1</v>
      </c>
      <c r="F192" s="19" t="s">
        <v>5</v>
      </c>
      <c r="G192" s="20">
        <v>0</v>
      </c>
      <c r="H192" s="21">
        <f t="shared" ref="H192" si="22">E192*G192</f>
        <v>0</v>
      </c>
      <c r="I192" s="15"/>
    </row>
    <row r="193" spans="1:9" s="4" customFormat="1" ht="14.1" customHeight="1" outlineLevel="1" x14ac:dyDescent="0.2">
      <c r="A193" s="16" t="s">
        <v>18</v>
      </c>
      <c r="B193" s="17" t="s">
        <v>97</v>
      </c>
      <c r="C193" s="17"/>
      <c r="D193" s="18" t="s">
        <v>228</v>
      </c>
      <c r="E193" s="19">
        <v>2</v>
      </c>
      <c r="F193" s="19" t="s">
        <v>5</v>
      </c>
      <c r="G193" s="20">
        <v>0</v>
      </c>
      <c r="H193" s="21">
        <f t="shared" si="21"/>
        <v>0</v>
      </c>
      <c r="I193" s="15"/>
    </row>
    <row r="194" spans="1:9" s="4" customFormat="1" outlineLevel="1" x14ac:dyDescent="0.2">
      <c r="A194" s="16" t="s">
        <v>19</v>
      </c>
      <c r="B194" s="17" t="s">
        <v>83</v>
      </c>
      <c r="C194" s="17"/>
      <c r="D194" s="18" t="s">
        <v>17</v>
      </c>
      <c r="E194" s="19">
        <v>1</v>
      </c>
      <c r="F194" s="19" t="s">
        <v>13</v>
      </c>
      <c r="G194" s="20">
        <v>0</v>
      </c>
      <c r="H194" s="21">
        <f t="shared" si="20"/>
        <v>0</v>
      </c>
      <c r="I194" s="15"/>
    </row>
    <row r="195" spans="1:9" s="4" customFormat="1" outlineLevel="1" x14ac:dyDescent="0.2">
      <c r="A195" s="16" t="s">
        <v>20</v>
      </c>
      <c r="B195" s="17" t="s">
        <v>83</v>
      </c>
      <c r="C195" s="17"/>
      <c r="D195" s="18" t="s">
        <v>14</v>
      </c>
      <c r="E195" s="19">
        <v>1</v>
      </c>
      <c r="F195" s="19" t="s">
        <v>12</v>
      </c>
      <c r="G195" s="20">
        <v>0</v>
      </c>
      <c r="H195" s="21">
        <f t="shared" si="20"/>
        <v>0</v>
      </c>
      <c r="I195" s="15"/>
    </row>
    <row r="196" spans="1:9" outlineLevel="1" x14ac:dyDescent="0.2">
      <c r="A196" s="16" t="s">
        <v>21</v>
      </c>
      <c r="B196" s="17" t="s">
        <v>83</v>
      </c>
      <c r="C196" s="17"/>
      <c r="D196" s="18" t="s">
        <v>15</v>
      </c>
      <c r="E196" s="19">
        <v>1</v>
      </c>
      <c r="F196" s="19" t="s">
        <v>13</v>
      </c>
      <c r="G196" s="34">
        <v>0</v>
      </c>
      <c r="H196" s="35">
        <f t="shared" si="20"/>
        <v>0</v>
      </c>
      <c r="I196" s="15"/>
    </row>
    <row r="197" spans="1:9" outlineLevel="1" x14ac:dyDescent="0.2">
      <c r="A197" s="16" t="s">
        <v>22</v>
      </c>
      <c r="B197" s="17" t="s">
        <v>83</v>
      </c>
      <c r="C197" s="17"/>
      <c r="D197" s="18" t="s">
        <v>16</v>
      </c>
      <c r="E197" s="19">
        <v>1</v>
      </c>
      <c r="F197" s="19" t="s">
        <v>13</v>
      </c>
      <c r="G197" s="34">
        <v>0</v>
      </c>
      <c r="H197" s="34">
        <f t="shared" si="20"/>
        <v>0</v>
      </c>
      <c r="I197" s="15"/>
    </row>
    <row r="198" spans="1:9" outlineLevel="1" x14ac:dyDescent="0.2">
      <c r="I198" s="15"/>
    </row>
    <row r="199" spans="1:9" x14ac:dyDescent="0.2">
      <c r="D199" s="32" t="s">
        <v>46</v>
      </c>
      <c r="H199" s="33">
        <f>SUM(H186:H197)</f>
        <v>0</v>
      </c>
      <c r="I199" s="15"/>
    </row>
    <row r="200" spans="1:9" x14ac:dyDescent="0.2">
      <c r="I200" s="15"/>
    </row>
    <row r="201" spans="1:9" x14ac:dyDescent="0.2">
      <c r="A201" s="1" t="s">
        <v>47</v>
      </c>
      <c r="B201" s="2"/>
      <c r="C201" s="2"/>
      <c r="D201" s="3"/>
      <c r="E201" s="4"/>
      <c r="F201" s="4"/>
      <c r="G201" s="31"/>
      <c r="H201" s="31"/>
      <c r="I201" s="15"/>
    </row>
    <row r="202" spans="1:9" ht="39" outlineLevel="1" thickBot="1" x14ac:dyDescent="0.25">
      <c r="A202" s="7"/>
      <c r="B202" s="2"/>
      <c r="C202" s="2"/>
      <c r="D202" s="8" t="s">
        <v>167</v>
      </c>
      <c r="E202" s="4"/>
      <c r="F202" s="4"/>
      <c r="G202" s="31"/>
      <c r="H202" s="31"/>
      <c r="I202" s="15"/>
    </row>
    <row r="203" spans="1:9" s="15" customFormat="1" outlineLevel="1" x14ac:dyDescent="0.2">
      <c r="A203" s="9" t="s">
        <v>0</v>
      </c>
      <c r="B203" s="10" t="s">
        <v>74</v>
      </c>
      <c r="C203" s="10"/>
      <c r="D203" s="10" t="s">
        <v>1</v>
      </c>
      <c r="E203" s="11" t="s">
        <v>2</v>
      </c>
      <c r="F203" s="11" t="s">
        <v>3</v>
      </c>
      <c r="G203" s="13" t="s">
        <v>72</v>
      </c>
      <c r="H203" s="14" t="s">
        <v>73</v>
      </c>
    </row>
    <row r="204" spans="1:9" s="4" customFormat="1" outlineLevel="1" x14ac:dyDescent="0.2">
      <c r="A204" s="16" t="s">
        <v>4</v>
      </c>
      <c r="B204" s="17" t="s">
        <v>130</v>
      </c>
      <c r="C204" s="17" t="s">
        <v>246</v>
      </c>
      <c r="D204" s="18" t="s">
        <v>131</v>
      </c>
      <c r="E204" s="19">
        <v>1</v>
      </c>
      <c r="F204" s="19" t="s">
        <v>5</v>
      </c>
      <c r="G204" s="20">
        <v>0</v>
      </c>
      <c r="H204" s="21">
        <f>E204*G204</f>
        <v>0</v>
      </c>
      <c r="I204" s="15"/>
    </row>
    <row r="205" spans="1:9" s="4" customFormat="1" outlineLevel="1" x14ac:dyDescent="0.2">
      <c r="A205" s="16" t="s">
        <v>6</v>
      </c>
      <c r="B205" s="17" t="s">
        <v>97</v>
      </c>
      <c r="C205" s="17" t="s">
        <v>247</v>
      </c>
      <c r="D205" s="18" t="s">
        <v>132</v>
      </c>
      <c r="E205" s="19">
        <v>3</v>
      </c>
      <c r="F205" s="19" t="s">
        <v>5</v>
      </c>
      <c r="G205" s="20">
        <v>0</v>
      </c>
      <c r="H205" s="21">
        <f t="shared" ref="H205:H247" si="23">E205*G205</f>
        <v>0</v>
      </c>
      <c r="I205" s="15"/>
    </row>
    <row r="206" spans="1:9" s="4" customFormat="1" outlineLevel="1" x14ac:dyDescent="0.2">
      <c r="A206" s="16" t="s">
        <v>7</v>
      </c>
      <c r="B206" s="17" t="s">
        <v>97</v>
      </c>
      <c r="C206" s="17" t="s">
        <v>248</v>
      </c>
      <c r="D206" s="18" t="s">
        <v>133</v>
      </c>
      <c r="E206" s="19">
        <v>1</v>
      </c>
      <c r="F206" s="19" t="s">
        <v>5</v>
      </c>
      <c r="G206" s="20">
        <v>0</v>
      </c>
      <c r="H206" s="21">
        <f t="shared" si="23"/>
        <v>0</v>
      </c>
      <c r="I206" s="15"/>
    </row>
    <row r="207" spans="1:9" s="4" customFormat="1" outlineLevel="1" x14ac:dyDescent="0.2">
      <c r="A207" s="16" t="s">
        <v>8</v>
      </c>
      <c r="B207" s="17" t="s">
        <v>94</v>
      </c>
      <c r="C207" s="17" t="s">
        <v>238</v>
      </c>
      <c r="D207" s="18" t="s">
        <v>93</v>
      </c>
      <c r="E207" s="19">
        <v>3</v>
      </c>
      <c r="F207" s="19" t="s">
        <v>5</v>
      </c>
      <c r="G207" s="20">
        <v>0</v>
      </c>
      <c r="H207" s="21">
        <f t="shared" si="23"/>
        <v>0</v>
      </c>
      <c r="I207" s="15"/>
    </row>
    <row r="208" spans="1:9" s="4" customFormat="1" ht="14.45" customHeight="1" outlineLevel="1" x14ac:dyDescent="0.2">
      <c r="A208" s="16" t="s">
        <v>9</v>
      </c>
      <c r="B208" s="17" t="s">
        <v>135</v>
      </c>
      <c r="C208" s="17" t="s">
        <v>249</v>
      </c>
      <c r="D208" s="18" t="s">
        <v>134</v>
      </c>
      <c r="E208" s="19">
        <v>1</v>
      </c>
      <c r="F208" s="19" t="s">
        <v>5</v>
      </c>
      <c r="G208" s="20">
        <v>0</v>
      </c>
      <c r="H208" s="21">
        <f t="shared" si="23"/>
        <v>0</v>
      </c>
      <c r="I208" s="15"/>
    </row>
    <row r="209" spans="1:9" s="4" customFormat="1" outlineLevel="1" x14ac:dyDescent="0.2">
      <c r="A209" s="16" t="s">
        <v>10</v>
      </c>
      <c r="B209" s="17" t="s">
        <v>101</v>
      </c>
      <c r="C209" s="17" t="s">
        <v>250</v>
      </c>
      <c r="D209" s="18" t="s">
        <v>136</v>
      </c>
      <c r="E209" s="19">
        <v>1</v>
      </c>
      <c r="F209" s="19" t="s">
        <v>5</v>
      </c>
      <c r="G209" s="20">
        <v>0</v>
      </c>
      <c r="H209" s="21">
        <f t="shared" si="23"/>
        <v>0</v>
      </c>
      <c r="I209" s="15"/>
    </row>
    <row r="210" spans="1:9" s="4" customFormat="1" ht="25.5" outlineLevel="1" x14ac:dyDescent="0.2">
      <c r="A210" s="16" t="s">
        <v>11</v>
      </c>
      <c r="B210" s="17" t="s">
        <v>139</v>
      </c>
      <c r="C210" s="17" t="s">
        <v>416</v>
      </c>
      <c r="D210" s="18" t="s">
        <v>137</v>
      </c>
      <c r="E210" s="19">
        <v>1</v>
      </c>
      <c r="F210" s="19" t="s">
        <v>5</v>
      </c>
      <c r="G210" s="20">
        <v>0</v>
      </c>
      <c r="H210" s="21">
        <f t="shared" si="23"/>
        <v>0</v>
      </c>
      <c r="I210" s="15"/>
    </row>
    <row r="211" spans="1:9" s="4" customFormat="1" outlineLevel="1" x14ac:dyDescent="0.2">
      <c r="A211" s="16" t="s">
        <v>18</v>
      </c>
      <c r="B211" s="17" t="s">
        <v>139</v>
      </c>
      <c r="C211" s="17" t="s">
        <v>417</v>
      </c>
      <c r="D211" s="18" t="s">
        <v>138</v>
      </c>
      <c r="E211" s="19">
        <v>1</v>
      </c>
      <c r="F211" s="19" t="s">
        <v>5</v>
      </c>
      <c r="G211" s="20">
        <v>0</v>
      </c>
      <c r="H211" s="21">
        <f t="shared" si="23"/>
        <v>0</v>
      </c>
      <c r="I211" s="15"/>
    </row>
    <row r="212" spans="1:9" s="4" customFormat="1" outlineLevel="1" x14ac:dyDescent="0.2">
      <c r="A212" s="16" t="s">
        <v>19</v>
      </c>
      <c r="B212" s="17" t="s">
        <v>139</v>
      </c>
      <c r="C212" s="17" t="s">
        <v>418</v>
      </c>
      <c r="D212" s="18" t="s">
        <v>302</v>
      </c>
      <c r="E212" s="19">
        <v>1</v>
      </c>
      <c r="F212" s="19" t="s">
        <v>5</v>
      </c>
      <c r="G212" s="20">
        <v>0</v>
      </c>
      <c r="H212" s="21">
        <f t="shared" si="23"/>
        <v>0</v>
      </c>
      <c r="I212" s="15"/>
    </row>
    <row r="213" spans="1:9" s="4" customFormat="1" outlineLevel="1" x14ac:dyDescent="0.2">
      <c r="A213" s="16" t="s">
        <v>20</v>
      </c>
      <c r="B213" s="17" t="s">
        <v>141</v>
      </c>
      <c r="C213" s="17" t="s">
        <v>141</v>
      </c>
      <c r="D213" s="18" t="s">
        <v>140</v>
      </c>
      <c r="E213" s="19">
        <v>1</v>
      </c>
      <c r="F213" s="19" t="s">
        <v>5</v>
      </c>
      <c r="G213" s="20">
        <v>0</v>
      </c>
      <c r="H213" s="21">
        <f t="shared" si="23"/>
        <v>0</v>
      </c>
      <c r="I213" s="15"/>
    </row>
    <row r="214" spans="1:9" s="4" customFormat="1" outlineLevel="1" x14ac:dyDescent="0.2">
      <c r="A214" s="16" t="s">
        <v>21</v>
      </c>
      <c r="B214" s="17" t="s">
        <v>143</v>
      </c>
      <c r="C214" s="17" t="s">
        <v>143</v>
      </c>
      <c r="D214" s="18" t="s">
        <v>142</v>
      </c>
      <c r="E214" s="19">
        <v>1</v>
      </c>
      <c r="F214" s="19" t="s">
        <v>5</v>
      </c>
      <c r="G214" s="20">
        <v>0</v>
      </c>
      <c r="H214" s="21">
        <f t="shared" si="23"/>
        <v>0</v>
      </c>
      <c r="I214" s="15"/>
    </row>
    <row r="215" spans="1:9" s="4" customFormat="1" outlineLevel="1" x14ac:dyDescent="0.2">
      <c r="A215" s="16" t="s">
        <v>22</v>
      </c>
      <c r="B215" s="17" t="s">
        <v>98</v>
      </c>
      <c r="C215" s="17" t="s">
        <v>244</v>
      </c>
      <c r="D215" s="18" t="s">
        <v>111</v>
      </c>
      <c r="E215" s="19">
        <v>1</v>
      </c>
      <c r="F215" s="19" t="s">
        <v>5</v>
      </c>
      <c r="G215" s="20">
        <v>0</v>
      </c>
      <c r="H215" s="21">
        <f t="shared" si="23"/>
        <v>0</v>
      </c>
      <c r="I215" s="15"/>
    </row>
    <row r="216" spans="1:9" s="4" customFormat="1" outlineLevel="1" x14ac:dyDescent="0.2">
      <c r="A216" s="16" t="s">
        <v>35</v>
      </c>
      <c r="B216" s="17" t="s">
        <v>107</v>
      </c>
      <c r="C216" s="17"/>
      <c r="D216" s="18" t="s">
        <v>145</v>
      </c>
      <c r="E216" s="19">
        <v>1</v>
      </c>
      <c r="F216" s="19" t="s">
        <v>5</v>
      </c>
      <c r="G216" s="20">
        <v>0</v>
      </c>
      <c r="H216" s="21">
        <f t="shared" si="23"/>
        <v>0</v>
      </c>
      <c r="I216" s="15"/>
    </row>
    <row r="217" spans="1:9" s="4" customFormat="1" outlineLevel="1" x14ac:dyDescent="0.2">
      <c r="A217" s="16" t="s">
        <v>42</v>
      </c>
      <c r="B217" s="17" t="s">
        <v>98</v>
      </c>
      <c r="C217" s="17" t="s">
        <v>251</v>
      </c>
      <c r="D217" s="18" t="s">
        <v>144</v>
      </c>
      <c r="E217" s="19">
        <v>1</v>
      </c>
      <c r="F217" s="19" t="s">
        <v>5</v>
      </c>
      <c r="G217" s="20">
        <v>0</v>
      </c>
      <c r="H217" s="21">
        <f t="shared" si="23"/>
        <v>0</v>
      </c>
      <c r="I217" s="15"/>
    </row>
    <row r="218" spans="1:9" s="4" customFormat="1" outlineLevel="1" x14ac:dyDescent="0.2">
      <c r="A218" s="16" t="s">
        <v>55</v>
      </c>
      <c r="B218" s="17" t="s">
        <v>107</v>
      </c>
      <c r="C218" s="17"/>
      <c r="D218" s="18" t="s">
        <v>145</v>
      </c>
      <c r="E218" s="19">
        <v>1</v>
      </c>
      <c r="F218" s="19" t="s">
        <v>5</v>
      </c>
      <c r="G218" s="20">
        <v>0</v>
      </c>
      <c r="H218" s="21">
        <f t="shared" si="23"/>
        <v>0</v>
      </c>
      <c r="I218" s="15"/>
    </row>
    <row r="219" spans="1:9" s="4" customFormat="1" outlineLevel="1" x14ac:dyDescent="0.2">
      <c r="A219" s="16" t="s">
        <v>56</v>
      </c>
      <c r="B219" s="17" t="s">
        <v>94</v>
      </c>
      <c r="C219" s="17" t="s">
        <v>238</v>
      </c>
      <c r="D219" s="18" t="s">
        <v>93</v>
      </c>
      <c r="E219" s="19">
        <v>1</v>
      </c>
      <c r="F219" s="19" t="s">
        <v>5</v>
      </c>
      <c r="G219" s="20">
        <v>0</v>
      </c>
      <c r="H219" s="21">
        <f t="shared" ref="H219" si="24">E219*G219</f>
        <v>0</v>
      </c>
      <c r="I219" s="15"/>
    </row>
    <row r="220" spans="1:9" s="4" customFormat="1" outlineLevel="1" x14ac:dyDescent="0.2">
      <c r="A220" s="16" t="s">
        <v>57</v>
      </c>
      <c r="B220" s="17" t="s">
        <v>147</v>
      </c>
      <c r="C220" s="17" t="s">
        <v>252</v>
      </c>
      <c r="D220" s="18" t="s">
        <v>146</v>
      </c>
      <c r="E220" s="19">
        <v>4</v>
      </c>
      <c r="F220" s="19" t="s">
        <v>5</v>
      </c>
      <c r="G220" s="20">
        <v>0</v>
      </c>
      <c r="H220" s="21">
        <f t="shared" si="23"/>
        <v>0</v>
      </c>
      <c r="I220" s="15"/>
    </row>
    <row r="221" spans="1:9" s="4" customFormat="1" outlineLevel="1" x14ac:dyDescent="0.2">
      <c r="A221" s="16" t="s">
        <v>58</v>
      </c>
      <c r="B221" s="17" t="s">
        <v>147</v>
      </c>
      <c r="C221" s="17" t="s">
        <v>253</v>
      </c>
      <c r="D221" s="18" t="s">
        <v>419</v>
      </c>
      <c r="E221" s="19">
        <v>8</v>
      </c>
      <c r="F221" s="19" t="s">
        <v>5</v>
      </c>
      <c r="G221" s="20">
        <v>0</v>
      </c>
      <c r="H221" s="21">
        <f t="shared" si="23"/>
        <v>0</v>
      </c>
      <c r="I221" s="15"/>
    </row>
    <row r="222" spans="1:9" s="4" customFormat="1" outlineLevel="1" x14ac:dyDescent="0.2">
      <c r="A222" s="16" t="s">
        <v>59</v>
      </c>
      <c r="B222" s="17" t="s">
        <v>147</v>
      </c>
      <c r="C222" s="17" t="s">
        <v>254</v>
      </c>
      <c r="D222" s="18" t="s">
        <v>148</v>
      </c>
      <c r="E222" s="19">
        <v>1</v>
      </c>
      <c r="F222" s="19" t="s">
        <v>5</v>
      </c>
      <c r="G222" s="20">
        <v>0</v>
      </c>
      <c r="H222" s="21">
        <f t="shared" si="23"/>
        <v>0</v>
      </c>
      <c r="I222" s="15"/>
    </row>
    <row r="223" spans="1:9" s="4" customFormat="1" outlineLevel="1" x14ac:dyDescent="0.2">
      <c r="A223" s="16" t="s">
        <v>60</v>
      </c>
      <c r="B223" s="17" t="s">
        <v>147</v>
      </c>
      <c r="C223" s="17"/>
      <c r="D223" s="18" t="s">
        <v>149</v>
      </c>
      <c r="E223" s="19">
        <v>4</v>
      </c>
      <c r="F223" s="19" t="s">
        <v>5</v>
      </c>
      <c r="G223" s="20">
        <v>0</v>
      </c>
      <c r="H223" s="21">
        <f t="shared" si="23"/>
        <v>0</v>
      </c>
      <c r="I223" s="15"/>
    </row>
    <row r="224" spans="1:9" s="4" customFormat="1" outlineLevel="1" x14ac:dyDescent="0.2">
      <c r="A224" s="16" t="s">
        <v>61</v>
      </c>
      <c r="B224" s="17" t="s">
        <v>147</v>
      </c>
      <c r="C224" s="17"/>
      <c r="D224" s="18" t="s">
        <v>150</v>
      </c>
      <c r="E224" s="19">
        <v>2</v>
      </c>
      <c r="F224" s="19" t="s">
        <v>5</v>
      </c>
      <c r="G224" s="20">
        <v>0</v>
      </c>
      <c r="H224" s="21">
        <f t="shared" si="23"/>
        <v>0</v>
      </c>
      <c r="I224" s="15"/>
    </row>
    <row r="225" spans="1:9" s="4" customFormat="1" outlineLevel="1" x14ac:dyDescent="0.2">
      <c r="A225" s="16" t="s">
        <v>62</v>
      </c>
      <c r="B225" s="17" t="s">
        <v>152</v>
      </c>
      <c r="C225" s="17"/>
      <c r="D225" s="18" t="s">
        <v>151</v>
      </c>
      <c r="E225" s="19">
        <v>1</v>
      </c>
      <c r="F225" s="19" t="s">
        <v>5</v>
      </c>
      <c r="G225" s="20">
        <v>0</v>
      </c>
      <c r="H225" s="21">
        <f t="shared" si="23"/>
        <v>0</v>
      </c>
      <c r="I225" s="15"/>
    </row>
    <row r="226" spans="1:9" s="4" customFormat="1" ht="15.95" customHeight="1" outlineLevel="1" x14ac:dyDescent="0.2">
      <c r="A226" s="16" t="s">
        <v>63</v>
      </c>
      <c r="B226" s="17" t="s">
        <v>97</v>
      </c>
      <c r="C226" s="17"/>
      <c r="D226" s="18" t="s">
        <v>105</v>
      </c>
      <c r="E226" s="19">
        <v>2</v>
      </c>
      <c r="F226" s="19" t="s">
        <v>5</v>
      </c>
      <c r="G226" s="20">
        <v>0</v>
      </c>
      <c r="H226" s="21">
        <f t="shared" si="23"/>
        <v>0</v>
      </c>
      <c r="I226" s="15"/>
    </row>
    <row r="227" spans="1:9" s="4" customFormat="1" outlineLevel="1" x14ac:dyDescent="0.2">
      <c r="A227" s="16" t="s">
        <v>64</v>
      </c>
      <c r="B227" s="17" t="s">
        <v>182</v>
      </c>
      <c r="C227" s="17"/>
      <c r="D227" s="18" t="s">
        <v>229</v>
      </c>
      <c r="E227" s="19">
        <v>2</v>
      </c>
      <c r="F227" s="19" t="s">
        <v>5</v>
      </c>
      <c r="G227" s="20">
        <v>0</v>
      </c>
      <c r="H227" s="21">
        <f t="shared" si="23"/>
        <v>0</v>
      </c>
      <c r="I227" s="15"/>
    </row>
    <row r="228" spans="1:9" s="4" customFormat="1" outlineLevel="1" x14ac:dyDescent="0.2">
      <c r="A228" s="16" t="s">
        <v>66</v>
      </c>
      <c r="B228" s="17" t="s">
        <v>231</v>
      </c>
      <c r="C228" s="17" t="s">
        <v>256</v>
      </c>
      <c r="D228" s="18" t="s">
        <v>230</v>
      </c>
      <c r="E228" s="19">
        <v>1</v>
      </c>
      <c r="F228" s="19" t="s">
        <v>5</v>
      </c>
      <c r="G228" s="20">
        <v>0</v>
      </c>
      <c r="H228" s="21">
        <f t="shared" si="23"/>
        <v>0</v>
      </c>
      <c r="I228" s="15"/>
    </row>
    <row r="229" spans="1:9" s="4" customFormat="1" outlineLevel="1" x14ac:dyDescent="0.2">
      <c r="A229" s="16" t="s">
        <v>121</v>
      </c>
      <c r="B229" s="17" t="s">
        <v>94</v>
      </c>
      <c r="C229" s="17" t="s">
        <v>238</v>
      </c>
      <c r="D229" s="18" t="s">
        <v>93</v>
      </c>
      <c r="E229" s="19">
        <v>1</v>
      </c>
      <c r="F229" s="19" t="s">
        <v>5</v>
      </c>
      <c r="G229" s="20">
        <v>0</v>
      </c>
      <c r="H229" s="21">
        <f t="shared" si="23"/>
        <v>0</v>
      </c>
      <c r="I229" s="15"/>
    </row>
    <row r="230" spans="1:9" s="4" customFormat="1" outlineLevel="1" x14ac:dyDescent="0.2">
      <c r="A230" s="16" t="s">
        <v>122</v>
      </c>
      <c r="B230" s="17" t="s">
        <v>95</v>
      </c>
      <c r="C230" s="17"/>
      <c r="D230" s="18" t="s">
        <v>154</v>
      </c>
      <c r="E230" s="19">
        <v>1</v>
      </c>
      <c r="F230" s="19" t="s">
        <v>5</v>
      </c>
      <c r="G230" s="20">
        <v>0</v>
      </c>
      <c r="H230" s="21">
        <f t="shared" si="23"/>
        <v>0</v>
      </c>
      <c r="I230" s="15"/>
    </row>
    <row r="231" spans="1:9" s="4" customFormat="1" outlineLevel="1" x14ac:dyDescent="0.2">
      <c r="A231" s="16" t="s">
        <v>123</v>
      </c>
      <c r="B231" s="17" t="s">
        <v>65</v>
      </c>
      <c r="C231" s="17" t="s">
        <v>65</v>
      </c>
      <c r="D231" s="18" t="s">
        <v>82</v>
      </c>
      <c r="E231" s="19">
        <v>1</v>
      </c>
      <c r="F231" s="19" t="s">
        <v>5</v>
      </c>
      <c r="G231" s="20">
        <v>0</v>
      </c>
      <c r="H231" s="21">
        <f t="shared" si="23"/>
        <v>0</v>
      </c>
      <c r="I231" s="15"/>
    </row>
    <row r="232" spans="1:9" s="4" customFormat="1" outlineLevel="1" x14ac:dyDescent="0.2">
      <c r="A232" s="16" t="s">
        <v>124</v>
      </c>
      <c r="B232" s="17" t="s">
        <v>94</v>
      </c>
      <c r="C232" s="17" t="s">
        <v>238</v>
      </c>
      <c r="D232" s="18" t="s">
        <v>93</v>
      </c>
      <c r="E232" s="19">
        <v>1</v>
      </c>
      <c r="F232" s="19" t="s">
        <v>5</v>
      </c>
      <c r="G232" s="20">
        <v>0</v>
      </c>
      <c r="H232" s="21">
        <f t="shared" ref="H232" si="25">E232*G232</f>
        <v>0</v>
      </c>
      <c r="I232" s="15"/>
    </row>
    <row r="233" spans="1:9" s="4" customFormat="1" outlineLevel="1" x14ac:dyDescent="0.2">
      <c r="A233" s="16" t="s">
        <v>125</v>
      </c>
      <c r="B233" s="17" t="s">
        <v>97</v>
      </c>
      <c r="C233" s="17" t="s">
        <v>412</v>
      </c>
      <c r="D233" s="18" t="s">
        <v>153</v>
      </c>
      <c r="E233" s="19">
        <v>1</v>
      </c>
      <c r="F233" s="19" t="s">
        <v>5</v>
      </c>
      <c r="G233" s="20">
        <v>0</v>
      </c>
      <c r="H233" s="21">
        <f>E233*G233</f>
        <v>0</v>
      </c>
      <c r="I233" s="15"/>
    </row>
    <row r="234" spans="1:9" s="4" customFormat="1" outlineLevel="1" x14ac:dyDescent="0.2">
      <c r="A234" s="16" t="s">
        <v>126</v>
      </c>
      <c r="B234" s="17" t="s">
        <v>97</v>
      </c>
      <c r="C234" s="17" t="s">
        <v>255</v>
      </c>
      <c r="D234" s="18" t="s">
        <v>420</v>
      </c>
      <c r="E234" s="19">
        <v>1</v>
      </c>
      <c r="F234" s="19" t="s">
        <v>5</v>
      </c>
      <c r="G234" s="20">
        <v>0</v>
      </c>
      <c r="H234" s="21">
        <f>E234*G234</f>
        <v>0</v>
      </c>
      <c r="I234" s="15"/>
    </row>
    <row r="235" spans="1:9" s="4" customFormat="1" ht="15.95" customHeight="1" outlineLevel="1" x14ac:dyDescent="0.2">
      <c r="A235" s="16" t="s">
        <v>127</v>
      </c>
      <c r="B235" s="17" t="s">
        <v>156</v>
      </c>
      <c r="C235" s="17"/>
      <c r="D235" s="18" t="s">
        <v>155</v>
      </c>
      <c r="E235" s="19">
        <v>1</v>
      </c>
      <c r="F235" s="19" t="s">
        <v>5</v>
      </c>
      <c r="G235" s="20">
        <v>0</v>
      </c>
      <c r="H235" s="21">
        <f t="shared" si="23"/>
        <v>0</v>
      </c>
      <c r="I235" s="15"/>
    </row>
    <row r="236" spans="1:9" s="4" customFormat="1" ht="51.95" customHeight="1" outlineLevel="1" x14ac:dyDescent="0.2">
      <c r="A236" s="16" t="s">
        <v>128</v>
      </c>
      <c r="B236" s="17" t="s">
        <v>157</v>
      </c>
      <c r="C236" s="17"/>
      <c r="D236" s="18" t="s">
        <v>307</v>
      </c>
      <c r="E236" s="19">
        <v>4</v>
      </c>
      <c r="F236" s="19" t="s">
        <v>5</v>
      </c>
      <c r="G236" s="20">
        <v>0</v>
      </c>
      <c r="H236" s="21">
        <f t="shared" si="23"/>
        <v>0</v>
      </c>
      <c r="I236" s="15"/>
    </row>
    <row r="237" spans="1:9" s="4" customFormat="1" ht="15" customHeight="1" outlineLevel="1" x14ac:dyDescent="0.2">
      <c r="A237" s="16" t="s">
        <v>129</v>
      </c>
      <c r="B237" s="17" t="s">
        <v>157</v>
      </c>
      <c r="C237" s="17"/>
      <c r="D237" s="18" t="s">
        <v>158</v>
      </c>
      <c r="E237" s="19">
        <v>4</v>
      </c>
      <c r="F237" s="19" t="s">
        <v>5</v>
      </c>
      <c r="G237" s="20">
        <v>0</v>
      </c>
      <c r="H237" s="21">
        <f t="shared" si="23"/>
        <v>0</v>
      </c>
      <c r="I237" s="15"/>
    </row>
    <row r="238" spans="1:9" s="4" customFormat="1" outlineLevel="1" x14ac:dyDescent="0.2">
      <c r="A238" s="16" t="s">
        <v>170</v>
      </c>
      <c r="B238" s="17" t="s">
        <v>157</v>
      </c>
      <c r="C238" s="17"/>
      <c r="D238" s="18" t="s">
        <v>159</v>
      </c>
      <c r="E238" s="19">
        <v>1</v>
      </c>
      <c r="F238" s="19" t="s">
        <v>5</v>
      </c>
      <c r="G238" s="20">
        <v>0</v>
      </c>
      <c r="H238" s="21">
        <f t="shared" si="23"/>
        <v>0</v>
      </c>
      <c r="I238" s="15"/>
    </row>
    <row r="239" spans="1:9" s="4" customFormat="1" outlineLevel="1" x14ac:dyDescent="0.2">
      <c r="A239" s="16" t="s">
        <v>222</v>
      </c>
      <c r="B239" s="17" t="s">
        <v>157</v>
      </c>
      <c r="C239" s="17"/>
      <c r="D239" s="18" t="s">
        <v>160</v>
      </c>
      <c r="E239" s="19">
        <v>1</v>
      </c>
      <c r="F239" s="19" t="s">
        <v>5</v>
      </c>
      <c r="G239" s="20">
        <v>0</v>
      </c>
      <c r="H239" s="21">
        <f t="shared" si="23"/>
        <v>0</v>
      </c>
      <c r="I239" s="15"/>
    </row>
    <row r="240" spans="1:9" s="4" customFormat="1" outlineLevel="1" x14ac:dyDescent="0.2">
      <c r="A240" s="16" t="s">
        <v>223</v>
      </c>
      <c r="B240" s="40" t="s">
        <v>439</v>
      </c>
      <c r="C240" s="40" t="s">
        <v>440</v>
      </c>
      <c r="D240" s="22" t="s">
        <v>426</v>
      </c>
      <c r="E240" s="23">
        <v>4200</v>
      </c>
      <c r="F240" s="23" t="s">
        <v>344</v>
      </c>
      <c r="G240" s="24">
        <v>0</v>
      </c>
      <c r="H240" s="25">
        <f t="shared" ref="H240:H243" si="26">E240*G240</f>
        <v>0</v>
      </c>
      <c r="I240" s="15"/>
    </row>
    <row r="241" spans="1:9" s="4" customFormat="1" outlineLevel="1" x14ac:dyDescent="0.2">
      <c r="A241" s="16" t="s">
        <v>342</v>
      </c>
      <c r="B241" s="40" t="s">
        <v>441</v>
      </c>
      <c r="C241" s="40" t="s">
        <v>442</v>
      </c>
      <c r="D241" s="22" t="s">
        <v>427</v>
      </c>
      <c r="E241" s="23">
        <v>1140</v>
      </c>
      <c r="F241" s="23" t="s">
        <v>344</v>
      </c>
      <c r="G241" s="24">
        <v>0</v>
      </c>
      <c r="H241" s="25">
        <f t="shared" si="26"/>
        <v>0</v>
      </c>
      <c r="I241" s="15"/>
    </row>
    <row r="242" spans="1:9" ht="25.5" outlineLevel="1" x14ac:dyDescent="0.2">
      <c r="A242" s="16" t="s">
        <v>400</v>
      </c>
      <c r="B242" s="40" t="s">
        <v>443</v>
      </c>
      <c r="C242" s="40" t="s">
        <v>444</v>
      </c>
      <c r="D242" s="22" t="s">
        <v>445</v>
      </c>
      <c r="E242" s="23">
        <v>240</v>
      </c>
      <c r="F242" s="23" t="s">
        <v>344</v>
      </c>
      <c r="G242" s="24">
        <v>0</v>
      </c>
      <c r="H242" s="25">
        <f t="shared" si="26"/>
        <v>0</v>
      </c>
      <c r="I242" s="15"/>
    </row>
    <row r="243" spans="1:9" outlineLevel="1" x14ac:dyDescent="0.2">
      <c r="A243" s="16" t="s">
        <v>401</v>
      </c>
      <c r="B243" s="40"/>
      <c r="C243" s="41" t="s">
        <v>446</v>
      </c>
      <c r="D243" s="22" t="s">
        <v>428</v>
      </c>
      <c r="E243" s="23">
        <v>300</v>
      </c>
      <c r="F243" s="23" t="s">
        <v>344</v>
      </c>
      <c r="G243" s="24">
        <v>0</v>
      </c>
      <c r="H243" s="25">
        <f t="shared" si="26"/>
        <v>0</v>
      </c>
      <c r="I243" s="15"/>
    </row>
    <row r="244" spans="1:9" s="4" customFormat="1" outlineLevel="1" x14ac:dyDescent="0.2">
      <c r="A244" s="16" t="s">
        <v>422</v>
      </c>
      <c r="B244" s="17" t="s">
        <v>83</v>
      </c>
      <c r="C244" s="17"/>
      <c r="D244" s="18" t="s">
        <v>17</v>
      </c>
      <c r="E244" s="19">
        <v>1</v>
      </c>
      <c r="F244" s="19" t="s">
        <v>13</v>
      </c>
      <c r="G244" s="20">
        <v>0</v>
      </c>
      <c r="H244" s="21">
        <f t="shared" si="23"/>
        <v>0</v>
      </c>
      <c r="I244" s="15"/>
    </row>
    <row r="245" spans="1:9" s="4" customFormat="1" outlineLevel="1" x14ac:dyDescent="0.2">
      <c r="A245" s="16" t="s">
        <v>423</v>
      </c>
      <c r="B245" s="17" t="s">
        <v>83</v>
      </c>
      <c r="C245" s="17"/>
      <c r="D245" s="18" t="s">
        <v>14</v>
      </c>
      <c r="E245" s="19">
        <v>1</v>
      </c>
      <c r="F245" s="19" t="s">
        <v>12</v>
      </c>
      <c r="G245" s="20">
        <v>0</v>
      </c>
      <c r="H245" s="21">
        <f t="shared" si="23"/>
        <v>0</v>
      </c>
      <c r="I245" s="15"/>
    </row>
    <row r="246" spans="1:9" outlineLevel="1" x14ac:dyDescent="0.2">
      <c r="A246" s="16" t="s">
        <v>424</v>
      </c>
      <c r="B246" s="17" t="s">
        <v>83</v>
      </c>
      <c r="C246" s="17"/>
      <c r="D246" s="18" t="s">
        <v>15</v>
      </c>
      <c r="E246" s="19">
        <v>1</v>
      </c>
      <c r="F246" s="19" t="s">
        <v>13</v>
      </c>
      <c r="G246" s="34">
        <v>0</v>
      </c>
      <c r="H246" s="21">
        <f t="shared" si="23"/>
        <v>0</v>
      </c>
      <c r="I246" s="15"/>
    </row>
    <row r="247" spans="1:9" outlineLevel="1" x14ac:dyDescent="0.2">
      <c r="A247" s="16" t="s">
        <v>425</v>
      </c>
      <c r="B247" s="17" t="s">
        <v>83</v>
      </c>
      <c r="C247" s="17"/>
      <c r="D247" s="18" t="s">
        <v>16</v>
      </c>
      <c r="E247" s="19">
        <v>1</v>
      </c>
      <c r="F247" s="19" t="s">
        <v>13</v>
      </c>
      <c r="G247" s="34">
        <v>0</v>
      </c>
      <c r="H247" s="20">
        <f t="shared" si="23"/>
        <v>0</v>
      </c>
      <c r="I247" s="15"/>
    </row>
    <row r="248" spans="1:9" outlineLevel="1" x14ac:dyDescent="0.2">
      <c r="I248" s="15"/>
    </row>
    <row r="249" spans="1:9" x14ac:dyDescent="0.2">
      <c r="D249" s="32" t="s">
        <v>48</v>
      </c>
      <c r="H249" s="33">
        <f>SUM(H204:H247)</f>
        <v>0</v>
      </c>
      <c r="I249" s="15"/>
    </row>
    <row r="250" spans="1:9" x14ac:dyDescent="0.2">
      <c r="I250" s="15"/>
    </row>
    <row r="251" spans="1:9" x14ac:dyDescent="0.2">
      <c r="A251" s="1" t="s">
        <v>49</v>
      </c>
      <c r="B251" s="2"/>
      <c r="C251" s="2"/>
      <c r="D251" s="3"/>
      <c r="E251" s="4"/>
      <c r="F251" s="4"/>
      <c r="G251" s="31"/>
      <c r="H251" s="31"/>
      <c r="I251" s="15"/>
    </row>
    <row r="252" spans="1:9" ht="13.5" outlineLevel="1" thickBot="1" x14ac:dyDescent="0.25">
      <c r="A252" s="7"/>
      <c r="B252" s="2"/>
      <c r="C252" s="2"/>
      <c r="D252" s="8" t="s">
        <v>168</v>
      </c>
      <c r="E252" s="4"/>
      <c r="F252" s="4"/>
      <c r="G252" s="31"/>
      <c r="H252" s="31"/>
      <c r="I252" s="15"/>
    </row>
    <row r="253" spans="1:9" s="15" customFormat="1" outlineLevel="1" x14ac:dyDescent="0.2">
      <c r="A253" s="9" t="s">
        <v>0</v>
      </c>
      <c r="B253" s="10" t="s">
        <v>74</v>
      </c>
      <c r="C253" s="10"/>
      <c r="D253" s="10" t="s">
        <v>1</v>
      </c>
      <c r="E253" s="11" t="s">
        <v>2</v>
      </c>
      <c r="F253" s="11" t="s">
        <v>3</v>
      </c>
      <c r="G253" s="13" t="s">
        <v>72</v>
      </c>
      <c r="H253" s="14" t="s">
        <v>73</v>
      </c>
    </row>
    <row r="254" spans="1:9" s="4" customFormat="1" outlineLevel="1" x14ac:dyDescent="0.2">
      <c r="A254" s="16" t="s">
        <v>4</v>
      </c>
      <c r="B254" s="17" t="s">
        <v>103</v>
      </c>
      <c r="C254" s="17"/>
      <c r="D254" s="18" t="s">
        <v>113</v>
      </c>
      <c r="E254" s="19">
        <v>2</v>
      </c>
      <c r="F254" s="19" t="s">
        <v>5</v>
      </c>
      <c r="G254" s="20">
        <v>0</v>
      </c>
      <c r="H254" s="21">
        <f>E254*G254</f>
        <v>0</v>
      </c>
      <c r="I254" s="15"/>
    </row>
    <row r="255" spans="1:9" s="4" customFormat="1" outlineLevel="1" x14ac:dyDescent="0.2">
      <c r="A255" s="16" t="s">
        <v>6</v>
      </c>
      <c r="B255" s="17" t="s">
        <v>101</v>
      </c>
      <c r="C255" s="17"/>
      <c r="D255" s="18" t="s">
        <v>114</v>
      </c>
      <c r="E255" s="19">
        <v>1</v>
      </c>
      <c r="F255" s="19" t="s">
        <v>5</v>
      </c>
      <c r="G255" s="20">
        <v>0</v>
      </c>
      <c r="H255" s="21">
        <f t="shared" ref="H255:H267" si="27">E255*G255</f>
        <v>0</v>
      </c>
      <c r="I255" s="15"/>
    </row>
    <row r="256" spans="1:9" s="4" customFormat="1" outlineLevel="1" x14ac:dyDescent="0.2">
      <c r="A256" s="16" t="s">
        <v>7</v>
      </c>
      <c r="B256" s="17" t="s">
        <v>118</v>
      </c>
      <c r="C256" s="17"/>
      <c r="D256" s="18" t="s">
        <v>115</v>
      </c>
      <c r="E256" s="19">
        <v>1</v>
      </c>
      <c r="F256" s="19" t="s">
        <v>5</v>
      </c>
      <c r="G256" s="20">
        <v>0</v>
      </c>
      <c r="H256" s="21">
        <f t="shared" si="27"/>
        <v>0</v>
      </c>
      <c r="I256" s="15"/>
    </row>
    <row r="257" spans="1:9" s="4" customFormat="1" outlineLevel="1" x14ac:dyDescent="0.2">
      <c r="A257" s="16" t="s">
        <v>8</v>
      </c>
      <c r="B257" s="17" t="s">
        <v>101</v>
      </c>
      <c r="C257" s="17"/>
      <c r="D257" s="18" t="s">
        <v>116</v>
      </c>
      <c r="E257" s="19">
        <v>1</v>
      </c>
      <c r="F257" s="19" t="s">
        <v>5</v>
      </c>
      <c r="G257" s="20">
        <v>0</v>
      </c>
      <c r="H257" s="21">
        <f t="shared" si="27"/>
        <v>0</v>
      </c>
      <c r="I257" s="15"/>
    </row>
    <row r="258" spans="1:9" s="4" customFormat="1" outlineLevel="1" x14ac:dyDescent="0.2">
      <c r="A258" s="16" t="s">
        <v>9</v>
      </c>
      <c r="B258" s="17" t="s">
        <v>101</v>
      </c>
      <c r="C258" s="17" t="s">
        <v>258</v>
      </c>
      <c r="D258" s="18" t="s">
        <v>117</v>
      </c>
      <c r="E258" s="19">
        <v>1</v>
      </c>
      <c r="F258" s="19" t="s">
        <v>5</v>
      </c>
      <c r="G258" s="20">
        <v>0</v>
      </c>
      <c r="H258" s="21">
        <f t="shared" si="27"/>
        <v>0</v>
      </c>
      <c r="I258" s="15"/>
    </row>
    <row r="259" spans="1:9" s="4" customFormat="1" ht="25.5" outlineLevel="1" x14ac:dyDescent="0.2">
      <c r="A259" s="16" t="s">
        <v>10</v>
      </c>
      <c r="B259" s="17" t="s">
        <v>101</v>
      </c>
      <c r="C259" s="17" t="s">
        <v>257</v>
      </c>
      <c r="D259" s="18" t="s">
        <v>119</v>
      </c>
      <c r="E259" s="19">
        <v>4</v>
      </c>
      <c r="F259" s="19" t="s">
        <v>5</v>
      </c>
      <c r="G259" s="20">
        <v>0</v>
      </c>
      <c r="H259" s="21">
        <f t="shared" si="27"/>
        <v>0</v>
      </c>
      <c r="I259" s="15"/>
    </row>
    <row r="260" spans="1:9" s="4" customFormat="1" outlineLevel="1" x14ac:dyDescent="0.2">
      <c r="A260" s="16" t="s">
        <v>11</v>
      </c>
      <c r="B260" s="17" t="s">
        <v>95</v>
      </c>
      <c r="C260" s="17"/>
      <c r="D260" s="18" t="s">
        <v>323</v>
      </c>
      <c r="E260" s="19">
        <v>4</v>
      </c>
      <c r="F260" s="19" t="s">
        <v>5</v>
      </c>
      <c r="G260" s="20">
        <v>0</v>
      </c>
      <c r="H260" s="21">
        <f t="shared" ref="H260" si="28">E260*G260</f>
        <v>0</v>
      </c>
      <c r="I260" s="15"/>
    </row>
    <row r="261" spans="1:9" s="4" customFormat="1" ht="27.6" customHeight="1" outlineLevel="1" x14ac:dyDescent="0.2">
      <c r="A261" s="16" t="s">
        <v>18</v>
      </c>
      <c r="B261" s="17" t="s">
        <v>120</v>
      </c>
      <c r="C261" s="17" t="s">
        <v>260</v>
      </c>
      <c r="D261" s="18" t="s">
        <v>497</v>
      </c>
      <c r="E261" s="19">
        <v>1</v>
      </c>
      <c r="F261" s="19" t="s">
        <v>5</v>
      </c>
      <c r="G261" s="20">
        <v>0</v>
      </c>
      <c r="H261" s="21">
        <f t="shared" si="27"/>
        <v>0</v>
      </c>
      <c r="I261" s="15"/>
    </row>
    <row r="262" spans="1:9" s="4" customFormat="1" outlineLevel="1" x14ac:dyDescent="0.2">
      <c r="A262" s="16" t="s">
        <v>19</v>
      </c>
      <c r="B262" s="17" t="s">
        <v>95</v>
      </c>
      <c r="C262" s="17"/>
      <c r="D262" s="18" t="s">
        <v>259</v>
      </c>
      <c r="E262" s="19">
        <v>1</v>
      </c>
      <c r="F262" s="19" t="s">
        <v>5</v>
      </c>
      <c r="G262" s="20">
        <v>0</v>
      </c>
      <c r="H262" s="21">
        <f t="shared" si="27"/>
        <v>0</v>
      </c>
      <c r="I262" s="15"/>
    </row>
    <row r="263" spans="1:9" s="4" customFormat="1" outlineLevel="1" x14ac:dyDescent="0.2">
      <c r="A263" s="16" t="s">
        <v>20</v>
      </c>
      <c r="B263" s="17" t="s">
        <v>103</v>
      </c>
      <c r="C263" s="17"/>
      <c r="D263" s="39" t="s">
        <v>110</v>
      </c>
      <c r="E263" s="19">
        <v>3</v>
      </c>
      <c r="F263" s="19" t="s">
        <v>5</v>
      </c>
      <c r="G263" s="20">
        <v>0</v>
      </c>
      <c r="H263" s="21">
        <f>E263*G263</f>
        <v>0</v>
      </c>
      <c r="I263" s="15"/>
    </row>
    <row r="264" spans="1:9" s="4" customFormat="1" outlineLevel="1" x14ac:dyDescent="0.2">
      <c r="A264" s="16" t="s">
        <v>21</v>
      </c>
      <c r="B264" s="17" t="s">
        <v>83</v>
      </c>
      <c r="C264" s="17"/>
      <c r="D264" s="18" t="s">
        <v>17</v>
      </c>
      <c r="E264" s="19">
        <v>1</v>
      </c>
      <c r="F264" s="19" t="s">
        <v>13</v>
      </c>
      <c r="G264" s="20">
        <v>0</v>
      </c>
      <c r="H264" s="21">
        <f t="shared" si="27"/>
        <v>0</v>
      </c>
      <c r="I264" s="15"/>
    </row>
    <row r="265" spans="1:9" s="4" customFormat="1" outlineLevel="1" x14ac:dyDescent="0.2">
      <c r="A265" s="16" t="s">
        <v>22</v>
      </c>
      <c r="B265" s="17" t="s">
        <v>83</v>
      </c>
      <c r="C265" s="17"/>
      <c r="D265" s="18" t="s">
        <v>14</v>
      </c>
      <c r="E265" s="19">
        <v>1</v>
      </c>
      <c r="F265" s="19" t="s">
        <v>12</v>
      </c>
      <c r="G265" s="20">
        <v>0</v>
      </c>
      <c r="H265" s="21">
        <f t="shared" si="27"/>
        <v>0</v>
      </c>
      <c r="I265" s="15"/>
    </row>
    <row r="266" spans="1:9" outlineLevel="1" x14ac:dyDescent="0.2">
      <c r="A266" s="16" t="s">
        <v>35</v>
      </c>
      <c r="B266" s="17" t="s">
        <v>83</v>
      </c>
      <c r="C266" s="17"/>
      <c r="D266" s="18" t="s">
        <v>15</v>
      </c>
      <c r="E266" s="19">
        <v>1</v>
      </c>
      <c r="F266" s="19" t="s">
        <v>13</v>
      </c>
      <c r="G266" s="34">
        <v>0</v>
      </c>
      <c r="H266" s="35">
        <f t="shared" si="27"/>
        <v>0</v>
      </c>
      <c r="I266" s="15"/>
    </row>
    <row r="267" spans="1:9" outlineLevel="1" x14ac:dyDescent="0.2">
      <c r="A267" s="16" t="s">
        <v>42</v>
      </c>
      <c r="B267" s="17" t="s">
        <v>83</v>
      </c>
      <c r="C267" s="17"/>
      <c r="D267" s="18" t="s">
        <v>16</v>
      </c>
      <c r="E267" s="19">
        <v>1</v>
      </c>
      <c r="F267" s="19" t="s">
        <v>13</v>
      </c>
      <c r="G267" s="34">
        <v>0</v>
      </c>
      <c r="H267" s="34">
        <f t="shared" si="27"/>
        <v>0</v>
      </c>
      <c r="I267" s="15"/>
    </row>
    <row r="268" spans="1:9" outlineLevel="1" x14ac:dyDescent="0.2">
      <c r="I268" s="15"/>
    </row>
    <row r="269" spans="1:9" x14ac:dyDescent="0.2">
      <c r="D269" s="32" t="s">
        <v>50</v>
      </c>
      <c r="H269" s="33">
        <f>SUM(H254:H267)</f>
        <v>0</v>
      </c>
      <c r="I269" s="15"/>
    </row>
    <row r="270" spans="1:9" x14ac:dyDescent="0.2">
      <c r="I270" s="15"/>
    </row>
    <row r="271" spans="1:9" x14ac:dyDescent="0.2">
      <c r="A271" s="1" t="s">
        <v>51</v>
      </c>
      <c r="B271" s="2"/>
      <c r="C271" s="2"/>
      <c r="D271" s="3"/>
      <c r="E271" s="4"/>
      <c r="F271" s="4"/>
      <c r="G271" s="31"/>
      <c r="H271" s="31"/>
      <c r="I271" s="15"/>
    </row>
    <row r="272" spans="1:9" ht="13.5" outlineLevel="1" thickBot="1" x14ac:dyDescent="0.25">
      <c r="A272" s="7"/>
      <c r="B272" s="2"/>
      <c r="C272" s="2"/>
      <c r="D272" s="8" t="s">
        <v>169</v>
      </c>
      <c r="E272" s="4"/>
      <c r="F272" s="4"/>
      <c r="G272" s="31"/>
      <c r="H272" s="31"/>
      <c r="I272" s="15"/>
    </row>
    <row r="273" spans="1:9" s="15" customFormat="1" outlineLevel="1" x14ac:dyDescent="0.2">
      <c r="A273" s="9" t="s">
        <v>0</v>
      </c>
      <c r="B273" s="10" t="s">
        <v>74</v>
      </c>
      <c r="C273" s="10"/>
      <c r="D273" s="10" t="s">
        <v>1</v>
      </c>
      <c r="E273" s="11" t="s">
        <v>2</v>
      </c>
      <c r="F273" s="11" t="s">
        <v>3</v>
      </c>
      <c r="G273" s="13" t="s">
        <v>72</v>
      </c>
      <c r="H273" s="14" t="s">
        <v>73</v>
      </c>
    </row>
    <row r="274" spans="1:9" s="4" customFormat="1" outlineLevel="1" x14ac:dyDescent="0.2">
      <c r="A274" s="16" t="s">
        <v>4</v>
      </c>
      <c r="B274" s="42" t="s">
        <v>181</v>
      </c>
      <c r="C274" s="38" t="s">
        <v>324</v>
      </c>
      <c r="D274" s="18" t="s">
        <v>325</v>
      </c>
      <c r="E274" s="19">
        <v>2</v>
      </c>
      <c r="F274" s="19" t="s">
        <v>5</v>
      </c>
      <c r="G274" s="20">
        <v>0</v>
      </c>
      <c r="H274" s="21">
        <f>E274*G274</f>
        <v>0</v>
      </c>
      <c r="I274" s="15"/>
    </row>
    <row r="275" spans="1:9" s="4" customFormat="1" outlineLevel="1" x14ac:dyDescent="0.2">
      <c r="A275" s="16" t="s">
        <v>6</v>
      </c>
      <c r="B275" s="42" t="s">
        <v>181</v>
      </c>
      <c r="C275" s="38" t="s">
        <v>326</v>
      </c>
      <c r="D275" s="18" t="s">
        <v>327</v>
      </c>
      <c r="E275" s="19">
        <v>1</v>
      </c>
      <c r="F275" s="19" t="s">
        <v>5</v>
      </c>
      <c r="G275" s="20">
        <v>0</v>
      </c>
      <c r="H275" s="21">
        <f>E275*G275</f>
        <v>0</v>
      </c>
      <c r="I275" s="15"/>
    </row>
    <row r="276" spans="1:9" s="4" customFormat="1" outlineLevel="1" x14ac:dyDescent="0.2">
      <c r="A276" s="16" t="s">
        <v>7</v>
      </c>
      <c r="B276" s="42" t="s">
        <v>218</v>
      </c>
      <c r="C276" s="38"/>
      <c r="D276" s="18" t="s">
        <v>328</v>
      </c>
      <c r="E276" s="19">
        <v>1</v>
      </c>
      <c r="F276" s="19" t="s">
        <v>5</v>
      </c>
      <c r="G276" s="20">
        <v>0</v>
      </c>
      <c r="H276" s="21">
        <f>E276*G276</f>
        <v>0</v>
      </c>
      <c r="I276" s="15"/>
    </row>
    <row r="277" spans="1:9" s="4" customFormat="1" outlineLevel="1" x14ac:dyDescent="0.2">
      <c r="A277" s="16" t="s">
        <v>8</v>
      </c>
      <c r="B277" s="42" t="s">
        <v>182</v>
      </c>
      <c r="C277" s="38" t="s">
        <v>261</v>
      </c>
      <c r="D277" s="18" t="s">
        <v>171</v>
      </c>
      <c r="E277" s="19">
        <v>1</v>
      </c>
      <c r="F277" s="19" t="s">
        <v>5</v>
      </c>
      <c r="G277" s="20">
        <v>0</v>
      </c>
      <c r="H277" s="21">
        <f t="shared" ref="H277:H315" si="29">E277*G277</f>
        <v>0</v>
      </c>
      <c r="I277" s="15"/>
    </row>
    <row r="278" spans="1:9" outlineLevel="1" x14ac:dyDescent="0.2">
      <c r="A278" s="16" t="s">
        <v>9</v>
      </c>
      <c r="B278" s="42" t="s">
        <v>182</v>
      </c>
      <c r="C278" s="38" t="s">
        <v>262</v>
      </c>
      <c r="D278" s="18" t="s">
        <v>172</v>
      </c>
      <c r="E278" s="19">
        <v>1</v>
      </c>
      <c r="F278" s="19" t="s">
        <v>5</v>
      </c>
      <c r="G278" s="20">
        <v>0</v>
      </c>
      <c r="H278" s="21">
        <f t="shared" si="29"/>
        <v>0</v>
      </c>
      <c r="I278" s="15"/>
    </row>
    <row r="279" spans="1:9" s="4" customFormat="1" outlineLevel="1" x14ac:dyDescent="0.2">
      <c r="A279" s="16" t="s">
        <v>10</v>
      </c>
      <c r="B279" s="42" t="s">
        <v>183</v>
      </c>
      <c r="C279" s="38" t="s">
        <v>263</v>
      </c>
      <c r="D279" s="18" t="s">
        <v>219</v>
      </c>
      <c r="E279" s="19">
        <v>6</v>
      </c>
      <c r="F279" s="19" t="s">
        <v>5</v>
      </c>
      <c r="G279" s="20">
        <v>0</v>
      </c>
      <c r="H279" s="21">
        <f t="shared" si="29"/>
        <v>0</v>
      </c>
      <c r="I279" s="15"/>
    </row>
    <row r="280" spans="1:9" s="4" customFormat="1" outlineLevel="1" x14ac:dyDescent="0.2">
      <c r="A280" s="16" t="s">
        <v>11</v>
      </c>
      <c r="B280" s="42" t="s">
        <v>183</v>
      </c>
      <c r="C280" s="38" t="s">
        <v>264</v>
      </c>
      <c r="D280" s="18" t="s">
        <v>220</v>
      </c>
      <c r="E280" s="19">
        <v>7</v>
      </c>
      <c r="F280" s="19" t="s">
        <v>5</v>
      </c>
      <c r="G280" s="20">
        <v>0</v>
      </c>
      <c r="H280" s="21">
        <f t="shared" si="29"/>
        <v>0</v>
      </c>
      <c r="I280" s="15"/>
    </row>
    <row r="281" spans="1:9" s="4" customFormat="1" outlineLevel="1" x14ac:dyDescent="0.2">
      <c r="A281" s="16" t="s">
        <v>18</v>
      </c>
      <c r="B281" s="42" t="s">
        <v>183</v>
      </c>
      <c r="C281" s="38" t="s">
        <v>265</v>
      </c>
      <c r="D281" s="18" t="s">
        <v>329</v>
      </c>
      <c r="E281" s="19">
        <v>4</v>
      </c>
      <c r="F281" s="19" t="s">
        <v>5</v>
      </c>
      <c r="G281" s="20">
        <v>0</v>
      </c>
      <c r="H281" s="21">
        <f t="shared" si="29"/>
        <v>0</v>
      </c>
      <c r="I281" s="15"/>
    </row>
    <row r="282" spans="1:9" s="4" customFormat="1" outlineLevel="1" x14ac:dyDescent="0.2">
      <c r="A282" s="16" t="s">
        <v>19</v>
      </c>
      <c r="B282" s="42" t="s">
        <v>184</v>
      </c>
      <c r="C282" s="38" t="s">
        <v>266</v>
      </c>
      <c r="D282" s="18" t="s">
        <v>330</v>
      </c>
      <c r="E282" s="19">
        <v>12</v>
      </c>
      <c r="F282" s="19" t="s">
        <v>5</v>
      </c>
      <c r="G282" s="20">
        <v>0</v>
      </c>
      <c r="H282" s="21">
        <f t="shared" si="29"/>
        <v>0</v>
      </c>
      <c r="I282" s="15"/>
    </row>
    <row r="283" spans="1:9" outlineLevel="1" x14ac:dyDescent="0.2">
      <c r="A283" s="16" t="s">
        <v>20</v>
      </c>
      <c r="B283" s="42" t="s">
        <v>184</v>
      </c>
      <c r="C283" s="38" t="s">
        <v>267</v>
      </c>
      <c r="D283" s="18" t="s">
        <v>330</v>
      </c>
      <c r="E283" s="19">
        <v>8</v>
      </c>
      <c r="F283" s="19" t="s">
        <v>5</v>
      </c>
      <c r="G283" s="20">
        <v>0</v>
      </c>
      <c r="H283" s="21">
        <f t="shared" si="29"/>
        <v>0</v>
      </c>
      <c r="I283" s="15"/>
    </row>
    <row r="284" spans="1:9" s="4" customFormat="1" outlineLevel="1" x14ac:dyDescent="0.2">
      <c r="A284" s="16" t="s">
        <v>21</v>
      </c>
      <c r="B284" s="42" t="s">
        <v>184</v>
      </c>
      <c r="C284" s="38" t="s">
        <v>268</v>
      </c>
      <c r="D284" s="18" t="s">
        <v>221</v>
      </c>
      <c r="E284" s="19">
        <v>12</v>
      </c>
      <c r="F284" s="19" t="s">
        <v>5</v>
      </c>
      <c r="G284" s="20">
        <v>0</v>
      </c>
      <c r="H284" s="21">
        <f t="shared" si="29"/>
        <v>0</v>
      </c>
      <c r="I284" s="15"/>
    </row>
    <row r="285" spans="1:9" s="4" customFormat="1" outlineLevel="1" x14ac:dyDescent="0.2">
      <c r="A285" s="16" t="s">
        <v>22</v>
      </c>
      <c r="B285" s="42" t="s">
        <v>184</v>
      </c>
      <c r="C285" s="38" t="s">
        <v>269</v>
      </c>
      <c r="D285" s="18" t="s">
        <v>331</v>
      </c>
      <c r="E285" s="19">
        <v>8</v>
      </c>
      <c r="F285" s="19" t="s">
        <v>5</v>
      </c>
      <c r="G285" s="20">
        <v>0</v>
      </c>
      <c r="H285" s="21">
        <f t="shared" si="29"/>
        <v>0</v>
      </c>
      <c r="I285" s="15"/>
    </row>
    <row r="286" spans="1:9" s="4" customFormat="1" outlineLevel="1" x14ac:dyDescent="0.2">
      <c r="A286" s="16" t="s">
        <v>35</v>
      </c>
      <c r="B286" s="42" t="s">
        <v>184</v>
      </c>
      <c r="C286" s="38" t="s">
        <v>270</v>
      </c>
      <c r="D286" s="18" t="s">
        <v>458</v>
      </c>
      <c r="E286" s="19">
        <v>3</v>
      </c>
      <c r="F286" s="19" t="s">
        <v>5</v>
      </c>
      <c r="G286" s="20">
        <v>0</v>
      </c>
      <c r="H286" s="21">
        <f t="shared" si="29"/>
        <v>0</v>
      </c>
      <c r="I286" s="15"/>
    </row>
    <row r="287" spans="1:9" s="4" customFormat="1" outlineLevel="1" x14ac:dyDescent="0.2">
      <c r="A287" s="16" t="s">
        <v>42</v>
      </c>
      <c r="B287" s="42" t="s">
        <v>184</v>
      </c>
      <c r="C287" s="38" t="s">
        <v>271</v>
      </c>
      <c r="D287" s="18" t="s">
        <v>458</v>
      </c>
      <c r="E287" s="19">
        <v>3</v>
      </c>
      <c r="F287" s="19" t="s">
        <v>5</v>
      </c>
      <c r="G287" s="20">
        <v>0</v>
      </c>
      <c r="H287" s="21">
        <f t="shared" si="29"/>
        <v>0</v>
      </c>
      <c r="I287" s="15"/>
    </row>
    <row r="288" spans="1:9" ht="25.5" outlineLevel="1" x14ac:dyDescent="0.2">
      <c r="A288" s="16" t="s">
        <v>55</v>
      </c>
      <c r="B288" s="42" t="s">
        <v>185</v>
      </c>
      <c r="C288" s="38" t="s">
        <v>272</v>
      </c>
      <c r="D288" s="18" t="s">
        <v>459</v>
      </c>
      <c r="E288" s="19">
        <v>1</v>
      </c>
      <c r="F288" s="19" t="s">
        <v>5</v>
      </c>
      <c r="G288" s="20">
        <v>0</v>
      </c>
      <c r="H288" s="21">
        <f t="shared" si="29"/>
        <v>0</v>
      </c>
      <c r="I288" s="15"/>
    </row>
    <row r="289" spans="1:9" s="4" customFormat="1" outlineLevel="1" x14ac:dyDescent="0.2">
      <c r="A289" s="16" t="s">
        <v>56</v>
      </c>
      <c r="B289" s="42" t="s">
        <v>186</v>
      </c>
      <c r="C289" s="38" t="s">
        <v>273</v>
      </c>
      <c r="D289" s="18" t="s">
        <v>332</v>
      </c>
      <c r="E289" s="19">
        <v>8</v>
      </c>
      <c r="F289" s="19" t="s">
        <v>5</v>
      </c>
      <c r="G289" s="20">
        <v>0</v>
      </c>
      <c r="H289" s="21">
        <f t="shared" si="29"/>
        <v>0</v>
      </c>
      <c r="I289" s="15"/>
    </row>
    <row r="290" spans="1:9" s="4" customFormat="1" ht="25.5" outlineLevel="1" x14ac:dyDescent="0.2">
      <c r="A290" s="16" t="s">
        <v>57</v>
      </c>
      <c r="B290" s="42" t="s">
        <v>184</v>
      </c>
      <c r="C290" s="38" t="s">
        <v>274</v>
      </c>
      <c r="D290" s="18" t="s">
        <v>333</v>
      </c>
      <c r="E290" s="19">
        <v>1</v>
      </c>
      <c r="F290" s="19" t="s">
        <v>12</v>
      </c>
      <c r="G290" s="20">
        <v>0</v>
      </c>
      <c r="H290" s="21">
        <f t="shared" si="29"/>
        <v>0</v>
      </c>
      <c r="I290" s="15"/>
    </row>
    <row r="291" spans="1:9" s="4" customFormat="1" outlineLevel="1" x14ac:dyDescent="0.2">
      <c r="A291" s="16" t="s">
        <v>58</v>
      </c>
      <c r="B291" s="42" t="s">
        <v>184</v>
      </c>
      <c r="C291" s="38" t="s">
        <v>334</v>
      </c>
      <c r="D291" s="18" t="s">
        <v>335</v>
      </c>
      <c r="E291" s="19">
        <v>1</v>
      </c>
      <c r="F291" s="19" t="s">
        <v>12</v>
      </c>
      <c r="G291" s="20">
        <v>0</v>
      </c>
      <c r="H291" s="21">
        <f t="shared" si="29"/>
        <v>0</v>
      </c>
      <c r="I291" s="15"/>
    </row>
    <row r="292" spans="1:9" s="4" customFormat="1" ht="15.6" customHeight="1" outlineLevel="1" x14ac:dyDescent="0.2">
      <c r="A292" s="16" t="s">
        <v>59</v>
      </c>
      <c r="B292" s="42" t="s">
        <v>187</v>
      </c>
      <c r="C292" s="38"/>
      <c r="D292" s="18" t="s">
        <v>336</v>
      </c>
      <c r="E292" s="19">
        <v>1</v>
      </c>
      <c r="F292" s="19" t="s">
        <v>12</v>
      </c>
      <c r="G292" s="20">
        <v>0</v>
      </c>
      <c r="H292" s="21">
        <f t="shared" si="29"/>
        <v>0</v>
      </c>
      <c r="I292" s="15"/>
    </row>
    <row r="293" spans="1:9" s="4" customFormat="1" ht="25.5" outlineLevel="1" x14ac:dyDescent="0.2">
      <c r="A293" s="16" t="s">
        <v>60</v>
      </c>
      <c r="B293" s="42" t="s">
        <v>188</v>
      </c>
      <c r="C293" s="38"/>
      <c r="D293" s="18" t="s">
        <v>173</v>
      </c>
      <c r="E293" s="19">
        <v>1</v>
      </c>
      <c r="F293" s="19" t="s">
        <v>12</v>
      </c>
      <c r="G293" s="20">
        <v>0</v>
      </c>
      <c r="H293" s="21">
        <f t="shared" si="29"/>
        <v>0</v>
      </c>
      <c r="I293" s="15"/>
    </row>
    <row r="294" spans="1:9" ht="25.5" outlineLevel="1" x14ac:dyDescent="0.2">
      <c r="A294" s="16" t="s">
        <v>61</v>
      </c>
      <c r="B294" s="42" t="s">
        <v>189</v>
      </c>
      <c r="C294" s="38" t="s">
        <v>275</v>
      </c>
      <c r="D294" s="18" t="s">
        <v>174</v>
      </c>
      <c r="E294" s="19">
        <v>1</v>
      </c>
      <c r="F294" s="19" t="s">
        <v>5</v>
      </c>
      <c r="G294" s="20">
        <v>0</v>
      </c>
      <c r="H294" s="21">
        <f t="shared" si="29"/>
        <v>0</v>
      </c>
      <c r="I294" s="15"/>
    </row>
    <row r="295" spans="1:9" s="4" customFormat="1" outlineLevel="1" x14ac:dyDescent="0.2">
      <c r="A295" s="16" t="s">
        <v>62</v>
      </c>
      <c r="B295" s="42" t="s">
        <v>189</v>
      </c>
      <c r="C295" s="38" t="s">
        <v>276</v>
      </c>
      <c r="D295" s="18" t="s">
        <v>175</v>
      </c>
      <c r="E295" s="19">
        <v>2</v>
      </c>
      <c r="F295" s="19" t="s">
        <v>5</v>
      </c>
      <c r="G295" s="20">
        <v>0</v>
      </c>
      <c r="H295" s="21">
        <f t="shared" si="29"/>
        <v>0</v>
      </c>
      <c r="I295" s="15"/>
    </row>
    <row r="296" spans="1:9" s="4" customFormat="1" outlineLevel="1" x14ac:dyDescent="0.2">
      <c r="A296" s="16" t="s">
        <v>63</v>
      </c>
      <c r="B296" s="42" t="s">
        <v>190</v>
      </c>
      <c r="C296" s="38" t="s">
        <v>277</v>
      </c>
      <c r="D296" s="18" t="s">
        <v>176</v>
      </c>
      <c r="E296" s="19">
        <v>1</v>
      </c>
      <c r="F296" s="19" t="s">
        <v>5</v>
      </c>
      <c r="G296" s="20">
        <v>0</v>
      </c>
      <c r="H296" s="21">
        <f t="shared" si="29"/>
        <v>0</v>
      </c>
      <c r="I296" s="15"/>
    </row>
    <row r="297" spans="1:9" s="51" customFormat="1" outlineLevel="1" x14ac:dyDescent="0.2">
      <c r="A297" s="47" t="s">
        <v>64</v>
      </c>
      <c r="B297" s="52" t="s">
        <v>190</v>
      </c>
      <c r="C297" s="49" t="s">
        <v>501</v>
      </c>
      <c r="D297" s="22" t="s">
        <v>502</v>
      </c>
      <c r="E297" s="23">
        <v>4</v>
      </c>
      <c r="F297" s="23" t="s">
        <v>5</v>
      </c>
      <c r="G297" s="24">
        <v>0</v>
      </c>
      <c r="H297" s="25">
        <f t="shared" si="29"/>
        <v>0</v>
      </c>
      <c r="I297" s="50"/>
    </row>
    <row r="298" spans="1:9" outlineLevel="1" x14ac:dyDescent="0.2">
      <c r="A298" s="16" t="s">
        <v>66</v>
      </c>
      <c r="B298" s="42" t="s">
        <v>190</v>
      </c>
      <c r="C298" s="38" t="s">
        <v>278</v>
      </c>
      <c r="D298" s="18" t="s">
        <v>337</v>
      </c>
      <c r="E298" s="19">
        <v>4</v>
      </c>
      <c r="F298" s="19" t="s">
        <v>5</v>
      </c>
      <c r="G298" s="20">
        <v>0</v>
      </c>
      <c r="H298" s="21">
        <f t="shared" si="29"/>
        <v>0</v>
      </c>
      <c r="I298" s="15"/>
    </row>
    <row r="299" spans="1:9" s="4" customFormat="1" outlineLevel="1" x14ac:dyDescent="0.2">
      <c r="A299" s="47" t="s">
        <v>121</v>
      </c>
      <c r="B299" s="43" t="s">
        <v>190</v>
      </c>
      <c r="C299" s="38" t="s">
        <v>296</v>
      </c>
      <c r="D299" s="18" t="s">
        <v>338</v>
      </c>
      <c r="E299" s="19">
        <v>1</v>
      </c>
      <c r="F299" s="19" t="s">
        <v>5</v>
      </c>
      <c r="G299" s="20">
        <v>0</v>
      </c>
      <c r="H299" s="21">
        <f>E299*G299</f>
        <v>0</v>
      </c>
      <c r="I299" s="15"/>
    </row>
    <row r="300" spans="1:9" s="4" customFormat="1" outlineLevel="1" x14ac:dyDescent="0.2">
      <c r="A300" s="16" t="s">
        <v>122</v>
      </c>
      <c r="B300" s="42" t="s">
        <v>191</v>
      </c>
      <c r="C300" s="38"/>
      <c r="D300" s="18" t="s">
        <v>177</v>
      </c>
      <c r="E300" s="19">
        <v>1</v>
      </c>
      <c r="F300" s="19" t="s">
        <v>12</v>
      </c>
      <c r="G300" s="20">
        <v>0</v>
      </c>
      <c r="H300" s="21">
        <f t="shared" si="29"/>
        <v>0</v>
      </c>
      <c r="I300" s="15"/>
    </row>
    <row r="301" spans="1:9" s="4" customFormat="1" outlineLevel="1" x14ac:dyDescent="0.2">
      <c r="A301" s="47" t="s">
        <v>123</v>
      </c>
      <c r="B301" s="42" t="s">
        <v>190</v>
      </c>
      <c r="C301" s="38" t="s">
        <v>279</v>
      </c>
      <c r="D301" s="18" t="s">
        <v>460</v>
      </c>
      <c r="E301" s="19">
        <v>2</v>
      </c>
      <c r="F301" s="19" t="s">
        <v>5</v>
      </c>
      <c r="G301" s="20">
        <v>0</v>
      </c>
      <c r="H301" s="21">
        <f t="shared" si="29"/>
        <v>0</v>
      </c>
      <c r="I301" s="15"/>
    </row>
    <row r="302" spans="1:9" s="4" customFormat="1" outlineLevel="1" x14ac:dyDescent="0.2">
      <c r="A302" s="16" t="s">
        <v>124</v>
      </c>
      <c r="B302" s="42" t="s">
        <v>190</v>
      </c>
      <c r="C302" s="38" t="s">
        <v>280</v>
      </c>
      <c r="D302" s="18" t="s">
        <v>178</v>
      </c>
      <c r="E302" s="19">
        <v>4</v>
      </c>
      <c r="F302" s="19" t="s">
        <v>5</v>
      </c>
      <c r="G302" s="20">
        <v>0</v>
      </c>
      <c r="H302" s="21">
        <f t="shared" si="29"/>
        <v>0</v>
      </c>
      <c r="I302" s="15"/>
    </row>
    <row r="303" spans="1:9" s="4" customFormat="1" outlineLevel="1" x14ac:dyDescent="0.2">
      <c r="A303" s="47" t="s">
        <v>125</v>
      </c>
      <c r="B303" s="42" t="s">
        <v>190</v>
      </c>
      <c r="C303" s="38" t="s">
        <v>279</v>
      </c>
      <c r="D303" s="18" t="s">
        <v>461</v>
      </c>
      <c r="E303" s="19">
        <v>1</v>
      </c>
      <c r="F303" s="19" t="s">
        <v>5</v>
      </c>
      <c r="G303" s="20">
        <v>0</v>
      </c>
      <c r="H303" s="21">
        <f t="shared" si="29"/>
        <v>0</v>
      </c>
      <c r="I303" s="15"/>
    </row>
    <row r="304" spans="1:9" s="4" customFormat="1" outlineLevel="1" x14ac:dyDescent="0.2">
      <c r="A304" s="16" t="s">
        <v>126</v>
      </c>
      <c r="B304" s="43" t="s">
        <v>190</v>
      </c>
      <c r="C304" s="38" t="s">
        <v>507</v>
      </c>
      <c r="D304" s="18" t="s">
        <v>503</v>
      </c>
      <c r="E304" s="19">
        <v>1</v>
      </c>
      <c r="F304" s="19" t="s">
        <v>5</v>
      </c>
      <c r="G304" s="20">
        <v>0</v>
      </c>
      <c r="H304" s="21">
        <f>E304*G304</f>
        <v>0</v>
      </c>
      <c r="I304" s="15"/>
    </row>
    <row r="305" spans="1:9" s="4" customFormat="1" outlineLevel="1" x14ac:dyDescent="0.2">
      <c r="A305" s="47" t="s">
        <v>127</v>
      </c>
      <c r="B305" s="43" t="s">
        <v>190</v>
      </c>
      <c r="C305" s="38" t="s">
        <v>504</v>
      </c>
      <c r="D305" s="18" t="s">
        <v>505</v>
      </c>
      <c r="E305" s="19">
        <v>4</v>
      </c>
      <c r="F305" s="19" t="s">
        <v>5</v>
      </c>
      <c r="G305" s="20">
        <v>0</v>
      </c>
      <c r="H305" s="21">
        <f>E305*G305</f>
        <v>0</v>
      </c>
      <c r="I305" s="15"/>
    </row>
    <row r="306" spans="1:9" outlineLevel="1" x14ac:dyDescent="0.2">
      <c r="A306" s="16" t="s">
        <v>128</v>
      </c>
      <c r="B306" s="43" t="s">
        <v>190</v>
      </c>
      <c r="C306" s="38" t="s">
        <v>279</v>
      </c>
      <c r="D306" s="18" t="s">
        <v>506</v>
      </c>
      <c r="E306" s="19">
        <v>1</v>
      </c>
      <c r="F306" s="19" t="s">
        <v>5</v>
      </c>
      <c r="G306" s="20">
        <v>0</v>
      </c>
      <c r="H306" s="35">
        <f>E306*G306</f>
        <v>0</v>
      </c>
      <c r="I306" s="15"/>
    </row>
    <row r="307" spans="1:9" ht="25.5" outlineLevel="1" x14ac:dyDescent="0.2">
      <c r="A307" s="47" t="s">
        <v>129</v>
      </c>
      <c r="B307" s="42" t="s">
        <v>191</v>
      </c>
      <c r="C307" s="38"/>
      <c r="D307" s="18" t="s">
        <v>179</v>
      </c>
      <c r="E307" s="19">
        <v>1</v>
      </c>
      <c r="F307" s="19" t="s">
        <v>12</v>
      </c>
      <c r="G307" s="20">
        <v>0</v>
      </c>
      <c r="H307" s="21">
        <f t="shared" si="29"/>
        <v>0</v>
      </c>
      <c r="I307" s="15"/>
    </row>
    <row r="308" spans="1:9" s="4" customFormat="1" outlineLevel="1" x14ac:dyDescent="0.2">
      <c r="A308" s="16" t="s">
        <v>170</v>
      </c>
      <c r="B308" s="42" t="s">
        <v>192</v>
      </c>
      <c r="C308" s="38" t="s">
        <v>339</v>
      </c>
      <c r="D308" s="18" t="s">
        <v>340</v>
      </c>
      <c r="E308" s="19">
        <v>3</v>
      </c>
      <c r="F308" s="19" t="s">
        <v>5</v>
      </c>
      <c r="G308" s="20">
        <v>0</v>
      </c>
      <c r="H308" s="21">
        <f t="shared" si="29"/>
        <v>0</v>
      </c>
      <c r="I308" s="15"/>
    </row>
    <row r="309" spans="1:9" s="4" customFormat="1" outlineLevel="1" x14ac:dyDescent="0.2">
      <c r="A309" s="47" t="s">
        <v>222</v>
      </c>
      <c r="B309" s="44" t="s">
        <v>191</v>
      </c>
      <c r="C309" s="38"/>
      <c r="D309" s="18" t="s">
        <v>341</v>
      </c>
      <c r="E309" s="19">
        <v>1</v>
      </c>
      <c r="F309" s="19" t="s">
        <v>12</v>
      </c>
      <c r="G309" s="20">
        <v>0</v>
      </c>
      <c r="H309" s="21">
        <f t="shared" si="29"/>
        <v>0</v>
      </c>
      <c r="I309" s="15"/>
    </row>
    <row r="310" spans="1:9" s="4" customFormat="1" outlineLevel="1" x14ac:dyDescent="0.2">
      <c r="A310" s="16" t="s">
        <v>223</v>
      </c>
      <c r="B310" s="17" t="s">
        <v>83</v>
      </c>
      <c r="C310" s="38"/>
      <c r="D310" s="18" t="s">
        <v>343</v>
      </c>
      <c r="E310" s="19">
        <v>80</v>
      </c>
      <c r="F310" s="19" t="s">
        <v>344</v>
      </c>
      <c r="G310" s="20">
        <v>0</v>
      </c>
      <c r="H310" s="21">
        <f t="shared" ref="H310" si="30">E310*G310</f>
        <v>0</v>
      </c>
      <c r="I310" s="15"/>
    </row>
    <row r="311" spans="1:9" s="4" customFormat="1" outlineLevel="1" x14ac:dyDescent="0.2">
      <c r="A311" s="47" t="s">
        <v>342</v>
      </c>
      <c r="B311" s="17" t="s">
        <v>83</v>
      </c>
      <c r="C311" s="38"/>
      <c r="D311" s="18" t="s">
        <v>462</v>
      </c>
      <c r="E311" s="19">
        <v>600</v>
      </c>
      <c r="F311" s="19" t="s">
        <v>344</v>
      </c>
      <c r="G311" s="20">
        <v>0</v>
      </c>
      <c r="H311" s="21">
        <f t="shared" si="29"/>
        <v>0</v>
      </c>
      <c r="I311" s="15"/>
    </row>
    <row r="312" spans="1:9" s="4" customFormat="1" outlineLevel="1" x14ac:dyDescent="0.2">
      <c r="A312" s="16" t="s">
        <v>400</v>
      </c>
      <c r="B312" s="17" t="s">
        <v>83</v>
      </c>
      <c r="C312" s="38"/>
      <c r="D312" s="18" t="s">
        <v>17</v>
      </c>
      <c r="E312" s="19">
        <v>1</v>
      </c>
      <c r="F312" s="19" t="s">
        <v>13</v>
      </c>
      <c r="G312" s="20">
        <v>0</v>
      </c>
      <c r="H312" s="21">
        <f t="shared" si="29"/>
        <v>0</v>
      </c>
      <c r="I312" s="15"/>
    </row>
    <row r="313" spans="1:9" s="4" customFormat="1" outlineLevel="1" x14ac:dyDescent="0.2">
      <c r="A313" s="47" t="s">
        <v>401</v>
      </c>
      <c r="B313" s="17" t="s">
        <v>83</v>
      </c>
      <c r="C313" s="38"/>
      <c r="D313" s="18" t="s">
        <v>14</v>
      </c>
      <c r="E313" s="19">
        <v>1</v>
      </c>
      <c r="F313" s="19" t="s">
        <v>12</v>
      </c>
      <c r="G313" s="20">
        <v>0</v>
      </c>
      <c r="H313" s="21">
        <f t="shared" si="29"/>
        <v>0</v>
      </c>
      <c r="I313" s="15"/>
    </row>
    <row r="314" spans="1:9" outlineLevel="1" x14ac:dyDescent="0.2">
      <c r="A314" s="16" t="s">
        <v>422</v>
      </c>
      <c r="B314" s="17" t="s">
        <v>83</v>
      </c>
      <c r="C314" s="38"/>
      <c r="D314" s="18" t="s">
        <v>15</v>
      </c>
      <c r="E314" s="19">
        <v>1</v>
      </c>
      <c r="F314" s="19" t="s">
        <v>13</v>
      </c>
      <c r="G314" s="34">
        <v>0</v>
      </c>
      <c r="H314" s="21">
        <f t="shared" si="29"/>
        <v>0</v>
      </c>
      <c r="I314" s="15"/>
    </row>
    <row r="315" spans="1:9" outlineLevel="1" x14ac:dyDescent="0.2">
      <c r="A315" s="47" t="s">
        <v>423</v>
      </c>
      <c r="B315" s="17" t="s">
        <v>83</v>
      </c>
      <c r="C315" s="38"/>
      <c r="D315" s="18" t="s">
        <v>16</v>
      </c>
      <c r="E315" s="19">
        <v>1</v>
      </c>
      <c r="F315" s="19" t="s">
        <v>13</v>
      </c>
      <c r="G315" s="34">
        <v>0</v>
      </c>
      <c r="H315" s="21">
        <f t="shared" si="29"/>
        <v>0</v>
      </c>
      <c r="I315" s="15"/>
    </row>
    <row r="316" spans="1:9" outlineLevel="1" x14ac:dyDescent="0.2">
      <c r="I316" s="15"/>
    </row>
    <row r="317" spans="1:9" x14ac:dyDescent="0.2">
      <c r="D317" s="32" t="s">
        <v>70</v>
      </c>
      <c r="H317" s="33">
        <f>SUM(H274:H315)</f>
        <v>0</v>
      </c>
      <c r="I317" s="15"/>
    </row>
    <row r="318" spans="1:9" x14ac:dyDescent="0.2">
      <c r="I318" s="15"/>
    </row>
    <row r="319" spans="1:9" x14ac:dyDescent="0.2">
      <c r="A319" s="1" t="s">
        <v>52</v>
      </c>
      <c r="B319" s="2"/>
      <c r="C319" s="2"/>
      <c r="D319" s="3"/>
      <c r="E319" s="4"/>
      <c r="F319" s="4"/>
      <c r="G319" s="31"/>
      <c r="H319" s="31"/>
      <c r="I319" s="15"/>
    </row>
    <row r="320" spans="1:9" ht="13.5" outlineLevel="1" thickBot="1" x14ac:dyDescent="0.25">
      <c r="A320" s="7"/>
      <c r="B320" s="2"/>
      <c r="C320" s="2"/>
      <c r="D320" s="8" t="s">
        <v>193</v>
      </c>
      <c r="E320" s="4"/>
      <c r="F320" s="4"/>
      <c r="G320" s="31"/>
      <c r="H320" s="31"/>
      <c r="I320" s="15"/>
    </row>
    <row r="321" spans="1:9" s="15" customFormat="1" outlineLevel="1" x14ac:dyDescent="0.2">
      <c r="A321" s="9" t="s">
        <v>0</v>
      </c>
      <c r="B321" s="10" t="s">
        <v>74</v>
      </c>
      <c r="C321" s="10"/>
      <c r="D321" s="10" t="s">
        <v>1</v>
      </c>
      <c r="E321" s="11" t="s">
        <v>2</v>
      </c>
      <c r="F321" s="11" t="s">
        <v>3</v>
      </c>
      <c r="G321" s="13" t="s">
        <v>72</v>
      </c>
      <c r="H321" s="14" t="s">
        <v>73</v>
      </c>
    </row>
    <row r="322" spans="1:9" s="4" customFormat="1" ht="156.6" customHeight="1" outlineLevel="1" x14ac:dyDescent="0.2">
      <c r="A322" s="16" t="s">
        <v>4</v>
      </c>
      <c r="B322" s="43" t="s">
        <v>202</v>
      </c>
      <c r="C322" s="38" t="s">
        <v>345</v>
      </c>
      <c r="D322" s="18" t="s">
        <v>463</v>
      </c>
      <c r="E322" s="19">
        <v>1</v>
      </c>
      <c r="F322" s="19" t="s">
        <v>5</v>
      </c>
      <c r="G322" s="20">
        <v>0</v>
      </c>
      <c r="H322" s="21">
        <f>E322*G322</f>
        <v>0</v>
      </c>
      <c r="I322" s="15"/>
    </row>
    <row r="323" spans="1:9" s="4" customFormat="1" ht="56.1" customHeight="1" outlineLevel="1" x14ac:dyDescent="0.2">
      <c r="A323" s="16" t="s">
        <v>6</v>
      </c>
      <c r="B323" s="43" t="s">
        <v>202</v>
      </c>
      <c r="C323" s="38" t="s">
        <v>281</v>
      </c>
      <c r="D323" s="18" t="s">
        <v>464</v>
      </c>
      <c r="E323" s="19">
        <v>1</v>
      </c>
      <c r="F323" s="19" t="s">
        <v>5</v>
      </c>
      <c r="G323" s="20">
        <v>0</v>
      </c>
      <c r="H323" s="21">
        <f t="shared" ref="H323:H363" si="31">E323*G323</f>
        <v>0</v>
      </c>
      <c r="I323" s="15"/>
    </row>
    <row r="324" spans="1:9" s="4" customFormat="1" ht="56.45" customHeight="1" outlineLevel="1" x14ac:dyDescent="0.2">
      <c r="A324" s="16" t="s">
        <v>7</v>
      </c>
      <c r="B324" s="43" t="s">
        <v>98</v>
      </c>
      <c r="C324" s="38" t="s">
        <v>456</v>
      </c>
      <c r="D324" s="18" t="s">
        <v>465</v>
      </c>
      <c r="E324" s="19">
        <v>1</v>
      </c>
      <c r="F324" s="19" t="s">
        <v>5</v>
      </c>
      <c r="G324" s="20">
        <v>0</v>
      </c>
      <c r="H324" s="21">
        <f t="shared" ref="H324" si="32">E324*G324</f>
        <v>0</v>
      </c>
      <c r="I324" s="15"/>
    </row>
    <row r="325" spans="1:9" ht="51" outlineLevel="1" x14ac:dyDescent="0.2">
      <c r="A325" s="16" t="s">
        <v>8</v>
      </c>
      <c r="B325" s="43" t="s">
        <v>202</v>
      </c>
      <c r="C325" s="38" t="s">
        <v>282</v>
      </c>
      <c r="D325" s="18" t="s">
        <v>194</v>
      </c>
      <c r="E325" s="19">
        <v>4</v>
      </c>
      <c r="F325" s="19" t="s">
        <v>5</v>
      </c>
      <c r="G325" s="20">
        <v>0</v>
      </c>
      <c r="H325" s="21">
        <f t="shared" si="31"/>
        <v>0</v>
      </c>
      <c r="I325" s="15"/>
    </row>
    <row r="326" spans="1:9" s="4" customFormat="1" outlineLevel="1" x14ac:dyDescent="0.2">
      <c r="A326" s="16" t="s">
        <v>9</v>
      </c>
      <c r="B326" s="43" t="s">
        <v>203</v>
      </c>
      <c r="C326" s="38" t="s">
        <v>283</v>
      </c>
      <c r="D326" s="18" t="s">
        <v>346</v>
      </c>
      <c r="E326" s="19">
        <v>12</v>
      </c>
      <c r="F326" s="19" t="s">
        <v>5</v>
      </c>
      <c r="G326" s="20">
        <v>0</v>
      </c>
      <c r="H326" s="21">
        <f t="shared" si="31"/>
        <v>0</v>
      </c>
      <c r="I326" s="15"/>
    </row>
    <row r="327" spans="1:9" s="51" customFormat="1" outlineLevel="1" x14ac:dyDescent="0.2">
      <c r="A327" s="47" t="s">
        <v>10</v>
      </c>
      <c r="B327" s="48" t="s">
        <v>479</v>
      </c>
      <c r="C327" s="49" t="s">
        <v>478</v>
      </c>
      <c r="D327" s="22" t="s">
        <v>487</v>
      </c>
      <c r="E327" s="23">
        <v>6</v>
      </c>
      <c r="F327" s="23" t="s">
        <v>5</v>
      </c>
      <c r="G327" s="24">
        <v>0</v>
      </c>
      <c r="H327" s="25">
        <f t="shared" si="31"/>
        <v>0</v>
      </c>
      <c r="I327" s="50"/>
    </row>
    <row r="328" spans="1:9" s="51" customFormat="1" outlineLevel="1" x14ac:dyDescent="0.2">
      <c r="A328" s="47" t="s">
        <v>11</v>
      </c>
      <c r="B328" s="48" t="s">
        <v>479</v>
      </c>
      <c r="C328" s="49" t="s">
        <v>480</v>
      </c>
      <c r="D328" s="22" t="s">
        <v>488</v>
      </c>
      <c r="E328" s="23">
        <v>6</v>
      </c>
      <c r="F328" s="23" t="s">
        <v>5</v>
      </c>
      <c r="G328" s="24">
        <v>0</v>
      </c>
      <c r="H328" s="25">
        <f t="shared" si="31"/>
        <v>0</v>
      </c>
      <c r="I328" s="50"/>
    </row>
    <row r="329" spans="1:9" s="51" customFormat="1" outlineLevel="1" x14ac:dyDescent="0.2">
      <c r="A329" s="47" t="s">
        <v>18</v>
      </c>
      <c r="B329" s="48" t="s">
        <v>479</v>
      </c>
      <c r="C329" s="49" t="s">
        <v>481</v>
      </c>
      <c r="D329" s="22" t="s">
        <v>489</v>
      </c>
      <c r="E329" s="23">
        <v>6</v>
      </c>
      <c r="F329" s="23" t="s">
        <v>5</v>
      </c>
      <c r="G329" s="24">
        <v>0</v>
      </c>
      <c r="H329" s="25">
        <f t="shared" ref="H329:H332" si="33">E329*G329</f>
        <v>0</v>
      </c>
      <c r="I329" s="50"/>
    </row>
    <row r="330" spans="1:9" s="51" customFormat="1" outlineLevel="1" x14ac:dyDescent="0.2">
      <c r="A330" s="47" t="s">
        <v>19</v>
      </c>
      <c r="B330" s="48" t="s">
        <v>479</v>
      </c>
      <c r="C330" s="49" t="s">
        <v>482</v>
      </c>
      <c r="D330" s="22" t="s">
        <v>490</v>
      </c>
      <c r="E330" s="23">
        <v>6</v>
      </c>
      <c r="F330" s="23" t="s">
        <v>5</v>
      </c>
      <c r="G330" s="24">
        <v>0</v>
      </c>
      <c r="H330" s="25">
        <f t="shared" si="33"/>
        <v>0</v>
      </c>
      <c r="I330" s="50"/>
    </row>
    <row r="331" spans="1:9" s="51" customFormat="1" outlineLevel="1" x14ac:dyDescent="0.2">
      <c r="A331" s="47" t="s">
        <v>20</v>
      </c>
      <c r="B331" s="48" t="s">
        <v>479</v>
      </c>
      <c r="C331" s="49" t="s">
        <v>483</v>
      </c>
      <c r="D331" s="22" t="s">
        <v>491</v>
      </c>
      <c r="E331" s="23">
        <v>6</v>
      </c>
      <c r="F331" s="23" t="s">
        <v>5</v>
      </c>
      <c r="G331" s="24">
        <v>0</v>
      </c>
      <c r="H331" s="25">
        <f t="shared" si="33"/>
        <v>0</v>
      </c>
      <c r="I331" s="50"/>
    </row>
    <row r="332" spans="1:9" s="51" customFormat="1" outlineLevel="1" x14ac:dyDescent="0.2">
      <c r="A332" s="47" t="s">
        <v>21</v>
      </c>
      <c r="B332" s="48" t="s">
        <v>479</v>
      </c>
      <c r="C332" s="49" t="s">
        <v>484</v>
      </c>
      <c r="D332" s="22" t="s">
        <v>492</v>
      </c>
      <c r="E332" s="23">
        <v>4</v>
      </c>
      <c r="F332" s="23" t="s">
        <v>5</v>
      </c>
      <c r="G332" s="24">
        <v>0</v>
      </c>
      <c r="H332" s="25">
        <f t="shared" si="33"/>
        <v>0</v>
      </c>
      <c r="I332" s="50"/>
    </row>
    <row r="333" spans="1:9" s="51" customFormat="1" outlineLevel="1" x14ac:dyDescent="0.2">
      <c r="A333" s="47" t="s">
        <v>22</v>
      </c>
      <c r="B333" s="48" t="s">
        <v>479</v>
      </c>
      <c r="C333" s="49" t="s">
        <v>485</v>
      </c>
      <c r="D333" s="22" t="s">
        <v>493</v>
      </c>
      <c r="E333" s="23">
        <v>6</v>
      </c>
      <c r="F333" s="23" t="s">
        <v>5</v>
      </c>
      <c r="G333" s="24">
        <v>0</v>
      </c>
      <c r="H333" s="25">
        <f t="shared" ref="H333:H334" si="34">E333*G333</f>
        <v>0</v>
      </c>
      <c r="I333" s="50"/>
    </row>
    <row r="334" spans="1:9" s="51" customFormat="1" outlineLevel="1" x14ac:dyDescent="0.2">
      <c r="A334" s="47" t="s">
        <v>35</v>
      </c>
      <c r="B334" s="48" t="s">
        <v>479</v>
      </c>
      <c r="C334" s="49" t="s">
        <v>486</v>
      </c>
      <c r="D334" s="22" t="s">
        <v>494</v>
      </c>
      <c r="E334" s="23">
        <v>8</v>
      </c>
      <c r="F334" s="23" t="s">
        <v>5</v>
      </c>
      <c r="G334" s="24">
        <v>0</v>
      </c>
      <c r="H334" s="25">
        <f t="shared" si="34"/>
        <v>0</v>
      </c>
      <c r="I334" s="50"/>
    </row>
    <row r="335" spans="1:9" s="4" customFormat="1" ht="25.5" outlineLevel="1" x14ac:dyDescent="0.2">
      <c r="A335" s="16" t="s">
        <v>42</v>
      </c>
      <c r="B335" s="43" t="s">
        <v>204</v>
      </c>
      <c r="C335" s="38" t="s">
        <v>284</v>
      </c>
      <c r="D335" s="18" t="s">
        <v>347</v>
      </c>
      <c r="E335" s="19">
        <v>3</v>
      </c>
      <c r="F335" s="19" t="s">
        <v>5</v>
      </c>
      <c r="G335" s="20">
        <v>0</v>
      </c>
      <c r="H335" s="21">
        <f t="shared" si="31"/>
        <v>0</v>
      </c>
      <c r="I335" s="15"/>
    </row>
    <row r="336" spans="1:9" ht="25.5" outlineLevel="1" x14ac:dyDescent="0.2">
      <c r="A336" s="16" t="s">
        <v>55</v>
      </c>
      <c r="B336" s="43" t="s">
        <v>204</v>
      </c>
      <c r="C336" s="38" t="s">
        <v>285</v>
      </c>
      <c r="D336" s="18" t="s">
        <v>347</v>
      </c>
      <c r="E336" s="19">
        <v>2</v>
      </c>
      <c r="F336" s="19" t="s">
        <v>5</v>
      </c>
      <c r="G336" s="20">
        <v>0</v>
      </c>
      <c r="H336" s="21">
        <f t="shared" si="31"/>
        <v>0</v>
      </c>
      <c r="I336" s="15"/>
    </row>
    <row r="337" spans="1:9" ht="25.5" outlineLevel="1" x14ac:dyDescent="0.2">
      <c r="A337" s="16" t="s">
        <v>56</v>
      </c>
      <c r="B337" s="43" t="s">
        <v>204</v>
      </c>
      <c r="C337" s="38" t="s">
        <v>286</v>
      </c>
      <c r="D337" s="18" t="s">
        <v>348</v>
      </c>
      <c r="E337" s="19">
        <v>3</v>
      </c>
      <c r="F337" s="19" t="s">
        <v>5</v>
      </c>
      <c r="G337" s="20">
        <v>0</v>
      </c>
      <c r="H337" s="21">
        <f t="shared" ref="H337" si="35">E337*G337</f>
        <v>0</v>
      </c>
      <c r="I337" s="15"/>
    </row>
    <row r="338" spans="1:9" s="4" customFormat="1" ht="25.5" outlineLevel="1" x14ac:dyDescent="0.2">
      <c r="A338" s="16" t="s">
        <v>57</v>
      </c>
      <c r="B338" s="43" t="s">
        <v>204</v>
      </c>
      <c r="C338" s="38" t="s">
        <v>287</v>
      </c>
      <c r="D338" s="18" t="s">
        <v>466</v>
      </c>
      <c r="E338" s="19">
        <v>4</v>
      </c>
      <c r="F338" s="19" t="s">
        <v>5</v>
      </c>
      <c r="G338" s="20">
        <v>0</v>
      </c>
      <c r="H338" s="21">
        <f t="shared" si="31"/>
        <v>0</v>
      </c>
      <c r="I338" s="15"/>
    </row>
    <row r="339" spans="1:9" s="4" customFormat="1" outlineLevel="1" x14ac:dyDescent="0.2">
      <c r="A339" s="16" t="s">
        <v>58</v>
      </c>
      <c r="B339" s="43" t="s">
        <v>203</v>
      </c>
      <c r="C339" s="38" t="s">
        <v>288</v>
      </c>
      <c r="D339" s="18" t="s">
        <v>349</v>
      </c>
      <c r="E339" s="19">
        <v>2</v>
      </c>
      <c r="F339" s="19" t="s">
        <v>5</v>
      </c>
      <c r="G339" s="20">
        <v>0</v>
      </c>
      <c r="H339" s="21">
        <f t="shared" si="31"/>
        <v>0</v>
      </c>
      <c r="I339" s="15"/>
    </row>
    <row r="340" spans="1:9" s="4" customFormat="1" outlineLevel="1" x14ac:dyDescent="0.2">
      <c r="A340" s="16" t="s">
        <v>59</v>
      </c>
      <c r="B340" s="43" t="s">
        <v>192</v>
      </c>
      <c r="C340" s="38" t="s">
        <v>289</v>
      </c>
      <c r="D340" s="18" t="s">
        <v>195</v>
      </c>
      <c r="E340" s="19">
        <v>1</v>
      </c>
      <c r="F340" s="19" t="s">
        <v>5</v>
      </c>
      <c r="G340" s="20">
        <v>0</v>
      </c>
      <c r="H340" s="21">
        <f t="shared" si="31"/>
        <v>0</v>
      </c>
      <c r="I340" s="15"/>
    </row>
    <row r="341" spans="1:9" s="4" customFormat="1" outlineLevel="1" x14ac:dyDescent="0.2">
      <c r="A341" s="16" t="s">
        <v>60</v>
      </c>
      <c r="B341" s="43" t="s">
        <v>192</v>
      </c>
      <c r="C341" s="38" t="s">
        <v>290</v>
      </c>
      <c r="D341" s="18" t="s">
        <v>196</v>
      </c>
      <c r="E341" s="19">
        <v>2</v>
      </c>
      <c r="F341" s="19" t="s">
        <v>5</v>
      </c>
      <c r="G341" s="20">
        <v>0</v>
      </c>
      <c r="H341" s="21">
        <f t="shared" si="31"/>
        <v>0</v>
      </c>
      <c r="I341" s="15"/>
    </row>
    <row r="342" spans="1:9" s="4" customFormat="1" outlineLevel="1" x14ac:dyDescent="0.2">
      <c r="A342" s="16" t="s">
        <v>61</v>
      </c>
      <c r="B342" s="43" t="s">
        <v>192</v>
      </c>
      <c r="C342" s="38" t="s">
        <v>350</v>
      </c>
      <c r="D342" s="18" t="s">
        <v>351</v>
      </c>
      <c r="E342" s="19">
        <v>1</v>
      </c>
      <c r="F342" s="19" t="s">
        <v>5</v>
      </c>
      <c r="G342" s="20">
        <v>0</v>
      </c>
      <c r="H342" s="21">
        <f t="shared" ref="H342:H344" si="36">E342*G342</f>
        <v>0</v>
      </c>
      <c r="I342" s="15"/>
    </row>
    <row r="343" spans="1:9" s="4" customFormat="1" outlineLevel="1" x14ac:dyDescent="0.2">
      <c r="A343" s="16" t="s">
        <v>62</v>
      </c>
      <c r="B343" s="43" t="s">
        <v>192</v>
      </c>
      <c r="C343" s="38" t="s">
        <v>352</v>
      </c>
      <c r="D343" s="18" t="s">
        <v>353</v>
      </c>
      <c r="E343" s="19">
        <v>1</v>
      </c>
      <c r="F343" s="19" t="s">
        <v>5</v>
      </c>
      <c r="G343" s="20">
        <v>0</v>
      </c>
      <c r="H343" s="21">
        <f t="shared" si="36"/>
        <v>0</v>
      </c>
      <c r="I343" s="15"/>
    </row>
    <row r="344" spans="1:9" s="4" customFormat="1" ht="51" outlineLevel="1" x14ac:dyDescent="0.2">
      <c r="A344" s="16" t="s">
        <v>63</v>
      </c>
      <c r="B344" s="43" t="s">
        <v>191</v>
      </c>
      <c r="C344" s="38" t="s">
        <v>354</v>
      </c>
      <c r="D344" s="18" t="s">
        <v>452</v>
      </c>
      <c r="E344" s="19">
        <v>6</v>
      </c>
      <c r="F344" s="19" t="s">
        <v>5</v>
      </c>
      <c r="G344" s="20">
        <v>0</v>
      </c>
      <c r="H344" s="21">
        <f t="shared" si="36"/>
        <v>0</v>
      </c>
      <c r="I344" s="15"/>
    </row>
    <row r="345" spans="1:9" s="4" customFormat="1" ht="51" outlineLevel="1" x14ac:dyDescent="0.2">
      <c r="A345" s="16" t="s">
        <v>64</v>
      </c>
      <c r="B345" s="43" t="s">
        <v>191</v>
      </c>
      <c r="C345" s="38" t="s">
        <v>453</v>
      </c>
      <c r="D345" s="18" t="s">
        <v>454</v>
      </c>
      <c r="E345" s="19">
        <v>3</v>
      </c>
      <c r="F345" s="19" t="s">
        <v>5</v>
      </c>
      <c r="G345" s="20">
        <v>0</v>
      </c>
      <c r="H345" s="21">
        <f t="shared" ref="H345:H346" si="37">E345*G345</f>
        <v>0</v>
      </c>
      <c r="I345" s="15"/>
    </row>
    <row r="346" spans="1:9" s="4" customFormat="1" ht="38.25" outlineLevel="1" x14ac:dyDescent="0.2">
      <c r="A346" s="16" t="s">
        <v>66</v>
      </c>
      <c r="B346" s="43" t="s">
        <v>191</v>
      </c>
      <c r="C346" s="38" t="s">
        <v>354</v>
      </c>
      <c r="D346" s="18" t="s">
        <v>455</v>
      </c>
      <c r="E346" s="19">
        <v>2</v>
      </c>
      <c r="F346" s="19" t="s">
        <v>5</v>
      </c>
      <c r="G346" s="20">
        <v>0</v>
      </c>
      <c r="H346" s="21">
        <f t="shared" si="37"/>
        <v>0</v>
      </c>
      <c r="I346" s="15"/>
    </row>
    <row r="347" spans="1:9" s="51" customFormat="1" ht="38.25" outlineLevel="1" x14ac:dyDescent="0.2">
      <c r="A347" s="47" t="s">
        <v>121</v>
      </c>
      <c r="B347" s="48" t="s">
        <v>191</v>
      </c>
      <c r="C347" s="49"/>
      <c r="D347" s="22" t="s">
        <v>477</v>
      </c>
      <c r="E347" s="23">
        <v>1</v>
      </c>
      <c r="F347" s="23" t="s">
        <v>12</v>
      </c>
      <c r="G347" s="24">
        <v>0</v>
      </c>
      <c r="H347" s="25">
        <f t="shared" ref="H347" si="38">E347*G347</f>
        <v>0</v>
      </c>
      <c r="I347" s="50"/>
    </row>
    <row r="348" spans="1:9" ht="102" outlineLevel="1" x14ac:dyDescent="0.2">
      <c r="A348" s="16" t="s">
        <v>122</v>
      </c>
      <c r="B348" s="43" t="s">
        <v>191</v>
      </c>
      <c r="C348" s="38" t="s">
        <v>291</v>
      </c>
      <c r="D348" s="18" t="s">
        <v>197</v>
      </c>
      <c r="E348" s="19">
        <v>1</v>
      </c>
      <c r="F348" s="19" t="s">
        <v>5</v>
      </c>
      <c r="G348" s="20">
        <v>0</v>
      </c>
      <c r="H348" s="21">
        <f t="shared" si="31"/>
        <v>0</v>
      </c>
      <c r="I348" s="15"/>
    </row>
    <row r="349" spans="1:9" s="4" customFormat="1" outlineLevel="1" x14ac:dyDescent="0.2">
      <c r="A349" s="16" t="s">
        <v>123</v>
      </c>
      <c r="B349" s="43" t="s">
        <v>205</v>
      </c>
      <c r="C349" s="38" t="s">
        <v>292</v>
      </c>
      <c r="D349" s="18" t="s">
        <v>198</v>
      </c>
      <c r="E349" s="19">
        <v>2</v>
      </c>
      <c r="F349" s="19" t="s">
        <v>5</v>
      </c>
      <c r="G349" s="20">
        <v>0</v>
      </c>
      <c r="H349" s="21">
        <f t="shared" si="31"/>
        <v>0</v>
      </c>
      <c r="I349" s="15"/>
    </row>
    <row r="350" spans="1:9" s="4" customFormat="1" outlineLevel="1" x14ac:dyDescent="0.2">
      <c r="A350" s="16" t="s">
        <v>124</v>
      </c>
      <c r="B350" s="17" t="s">
        <v>203</v>
      </c>
      <c r="C350" s="38" t="s">
        <v>206</v>
      </c>
      <c r="D350" s="18" t="s">
        <v>199</v>
      </c>
      <c r="E350" s="19">
        <v>12</v>
      </c>
      <c r="F350" s="19" t="s">
        <v>5</v>
      </c>
      <c r="G350" s="20">
        <v>0</v>
      </c>
      <c r="H350" s="21">
        <f t="shared" si="31"/>
        <v>0</v>
      </c>
      <c r="I350" s="15"/>
    </row>
    <row r="351" spans="1:9" s="4" customFormat="1" outlineLevel="1" x14ac:dyDescent="0.2">
      <c r="A351" s="16" t="s">
        <v>125</v>
      </c>
      <c r="B351" s="17" t="s">
        <v>203</v>
      </c>
      <c r="C351" s="38" t="s">
        <v>207</v>
      </c>
      <c r="D351" s="18" t="s">
        <v>200</v>
      </c>
      <c r="E351" s="19">
        <v>8</v>
      </c>
      <c r="F351" s="19" t="s">
        <v>5</v>
      </c>
      <c r="G351" s="20">
        <v>0</v>
      </c>
      <c r="H351" s="21">
        <f t="shared" si="31"/>
        <v>0</v>
      </c>
      <c r="I351" s="15"/>
    </row>
    <row r="352" spans="1:9" s="4" customFormat="1" outlineLevel="1" x14ac:dyDescent="0.2">
      <c r="A352" s="16" t="s">
        <v>126</v>
      </c>
      <c r="B352" s="17" t="s">
        <v>203</v>
      </c>
      <c r="C352" s="38" t="s">
        <v>355</v>
      </c>
      <c r="D352" s="18" t="s">
        <v>356</v>
      </c>
      <c r="E352" s="19">
        <v>12</v>
      </c>
      <c r="F352" s="19" t="s">
        <v>5</v>
      </c>
      <c r="G352" s="20">
        <v>0</v>
      </c>
      <c r="H352" s="21">
        <f t="shared" si="31"/>
        <v>0</v>
      </c>
      <c r="I352" s="15"/>
    </row>
    <row r="353" spans="1:9" s="4" customFormat="1" outlineLevel="1" x14ac:dyDescent="0.2">
      <c r="A353" s="16" t="s">
        <v>127</v>
      </c>
      <c r="B353" s="17"/>
      <c r="C353" s="38"/>
      <c r="D353" s="18" t="s">
        <v>357</v>
      </c>
      <c r="E353" s="19">
        <v>1</v>
      </c>
      <c r="F353" s="19" t="s">
        <v>12</v>
      </c>
      <c r="G353" s="20">
        <v>0</v>
      </c>
      <c r="H353" s="21">
        <f t="shared" ref="H353:H354" si="39">E353*G353</f>
        <v>0</v>
      </c>
      <c r="I353" s="15"/>
    </row>
    <row r="354" spans="1:9" s="4" customFormat="1" outlineLevel="1" x14ac:dyDescent="0.2">
      <c r="A354" s="16" t="s">
        <v>128</v>
      </c>
      <c r="B354" s="17"/>
      <c r="C354" s="38"/>
      <c r="D354" s="18" t="s">
        <v>208</v>
      </c>
      <c r="E354" s="19">
        <v>32</v>
      </c>
      <c r="F354" s="19" t="s">
        <v>5</v>
      </c>
      <c r="G354" s="20">
        <v>0</v>
      </c>
      <c r="H354" s="21">
        <f t="shared" si="39"/>
        <v>0</v>
      </c>
      <c r="I354" s="15"/>
    </row>
    <row r="355" spans="1:9" outlineLevel="1" x14ac:dyDescent="0.2">
      <c r="A355" s="16" t="s">
        <v>129</v>
      </c>
      <c r="B355" s="17" t="s">
        <v>103</v>
      </c>
      <c r="C355" s="38"/>
      <c r="D355" s="18" t="s">
        <v>201</v>
      </c>
      <c r="E355" s="19">
        <v>1</v>
      </c>
      <c r="F355" s="19" t="s">
        <v>12</v>
      </c>
      <c r="G355" s="20">
        <v>0</v>
      </c>
      <c r="H355" s="21">
        <f t="shared" si="31"/>
        <v>0</v>
      </c>
      <c r="I355" s="15"/>
    </row>
    <row r="356" spans="1:9" s="4" customFormat="1" outlineLevel="1" x14ac:dyDescent="0.2">
      <c r="A356" s="16" t="s">
        <v>170</v>
      </c>
      <c r="B356" s="17"/>
      <c r="C356" s="38" t="s">
        <v>402</v>
      </c>
      <c r="D356" s="18" t="s">
        <v>467</v>
      </c>
      <c r="E356" s="19">
        <v>400</v>
      </c>
      <c r="F356" s="19" t="s">
        <v>344</v>
      </c>
      <c r="G356" s="20">
        <v>0</v>
      </c>
      <c r="H356" s="21">
        <f t="shared" si="31"/>
        <v>0</v>
      </c>
      <c r="I356" s="15"/>
    </row>
    <row r="357" spans="1:9" s="4" customFormat="1" outlineLevel="1" x14ac:dyDescent="0.2">
      <c r="A357" s="16" t="s">
        <v>222</v>
      </c>
      <c r="B357" s="17"/>
      <c r="C357" s="38" t="s">
        <v>403</v>
      </c>
      <c r="D357" s="18" t="s">
        <v>468</v>
      </c>
      <c r="E357" s="19">
        <v>500</v>
      </c>
      <c r="F357" s="19" t="s">
        <v>344</v>
      </c>
      <c r="G357" s="20">
        <v>0</v>
      </c>
      <c r="H357" s="21">
        <f t="shared" ref="H357" si="40">E357*G357</f>
        <v>0</v>
      </c>
      <c r="I357" s="15"/>
    </row>
    <row r="358" spans="1:9" s="4" customFormat="1" outlineLevel="1" x14ac:dyDescent="0.2">
      <c r="A358" s="16" t="s">
        <v>223</v>
      </c>
      <c r="B358" s="17"/>
      <c r="C358" s="38" t="s">
        <v>404</v>
      </c>
      <c r="D358" s="18" t="s">
        <v>468</v>
      </c>
      <c r="E358" s="19">
        <v>100</v>
      </c>
      <c r="F358" s="19" t="s">
        <v>344</v>
      </c>
      <c r="G358" s="20">
        <v>0</v>
      </c>
      <c r="H358" s="21">
        <f t="shared" ref="H358" si="41">E358*G358</f>
        <v>0</v>
      </c>
      <c r="I358" s="15"/>
    </row>
    <row r="359" spans="1:9" s="4" customFormat="1" outlineLevel="1" x14ac:dyDescent="0.2">
      <c r="A359" s="16" t="s">
        <v>342</v>
      </c>
      <c r="B359" s="17"/>
      <c r="C359" s="38" t="s">
        <v>405</v>
      </c>
      <c r="D359" s="18" t="s">
        <v>469</v>
      </c>
      <c r="E359" s="19">
        <v>400</v>
      </c>
      <c r="F359" s="19" t="s">
        <v>344</v>
      </c>
      <c r="G359" s="20">
        <v>0</v>
      </c>
      <c r="H359" s="21">
        <f t="shared" si="31"/>
        <v>0</v>
      </c>
      <c r="I359" s="15"/>
    </row>
    <row r="360" spans="1:9" s="4" customFormat="1" outlineLevel="1" x14ac:dyDescent="0.2">
      <c r="A360" s="16" t="s">
        <v>400</v>
      </c>
      <c r="B360" s="17" t="s">
        <v>83</v>
      </c>
      <c r="C360" s="38"/>
      <c r="D360" s="18" t="s">
        <v>17</v>
      </c>
      <c r="E360" s="19">
        <v>1</v>
      </c>
      <c r="F360" s="19" t="s">
        <v>13</v>
      </c>
      <c r="G360" s="20">
        <v>0</v>
      </c>
      <c r="H360" s="21">
        <f t="shared" si="31"/>
        <v>0</v>
      </c>
      <c r="I360" s="15"/>
    </row>
    <row r="361" spans="1:9" s="4" customFormat="1" outlineLevel="1" x14ac:dyDescent="0.2">
      <c r="A361" s="16" t="s">
        <v>401</v>
      </c>
      <c r="B361" s="17" t="s">
        <v>83</v>
      </c>
      <c r="C361" s="38"/>
      <c r="D361" s="18" t="s">
        <v>14</v>
      </c>
      <c r="E361" s="19">
        <v>1</v>
      </c>
      <c r="F361" s="19" t="s">
        <v>12</v>
      </c>
      <c r="G361" s="20">
        <v>0</v>
      </c>
      <c r="H361" s="21">
        <f t="shared" si="31"/>
        <v>0</v>
      </c>
      <c r="I361" s="15"/>
    </row>
    <row r="362" spans="1:9" outlineLevel="1" x14ac:dyDescent="0.2">
      <c r="A362" s="16" t="s">
        <v>422</v>
      </c>
      <c r="B362" s="17" t="s">
        <v>83</v>
      </c>
      <c r="C362" s="38"/>
      <c r="D362" s="18" t="s">
        <v>15</v>
      </c>
      <c r="E362" s="19">
        <v>1</v>
      </c>
      <c r="F362" s="19" t="s">
        <v>13</v>
      </c>
      <c r="G362" s="34">
        <v>0</v>
      </c>
      <c r="H362" s="21">
        <f t="shared" si="31"/>
        <v>0</v>
      </c>
      <c r="I362" s="15"/>
    </row>
    <row r="363" spans="1:9" ht="13.5" outlineLevel="1" thickBot="1" x14ac:dyDescent="0.25">
      <c r="A363" s="16" t="s">
        <v>423</v>
      </c>
      <c r="B363" s="17" t="s">
        <v>83</v>
      </c>
      <c r="C363" s="45"/>
      <c r="D363" s="26" t="s">
        <v>16</v>
      </c>
      <c r="E363" s="27">
        <v>1</v>
      </c>
      <c r="F363" s="27" t="s">
        <v>13</v>
      </c>
      <c r="G363" s="28">
        <v>0</v>
      </c>
      <c r="H363" s="21">
        <f t="shared" si="31"/>
        <v>0</v>
      </c>
      <c r="I363" s="15"/>
    </row>
    <row r="364" spans="1:9" outlineLevel="1" x14ac:dyDescent="0.2">
      <c r="I364" s="15"/>
    </row>
    <row r="365" spans="1:9" x14ac:dyDescent="0.2">
      <c r="D365" s="32" t="s">
        <v>69</v>
      </c>
      <c r="H365" s="33">
        <f>SUM(H322:H363)</f>
        <v>0</v>
      </c>
      <c r="I365" s="15"/>
    </row>
    <row r="366" spans="1:9" x14ac:dyDescent="0.2">
      <c r="I366" s="15"/>
    </row>
    <row r="367" spans="1:9" x14ac:dyDescent="0.2">
      <c r="A367" s="1" t="s">
        <v>53</v>
      </c>
      <c r="B367" s="2"/>
      <c r="C367" s="2"/>
      <c r="D367" s="3"/>
      <c r="E367" s="4"/>
      <c r="F367" s="4"/>
      <c r="G367" s="31"/>
      <c r="H367" s="31"/>
      <c r="I367" s="15"/>
    </row>
    <row r="368" spans="1:9" ht="13.5" outlineLevel="1" thickBot="1" x14ac:dyDescent="0.25">
      <c r="A368" s="7"/>
      <c r="B368" s="2"/>
      <c r="C368" s="2"/>
      <c r="D368" s="8" t="s">
        <v>209</v>
      </c>
      <c r="E368" s="4"/>
      <c r="F368" s="4"/>
      <c r="G368" s="31"/>
      <c r="H368" s="31"/>
      <c r="I368" s="15"/>
    </row>
    <row r="369" spans="1:9" s="15" customFormat="1" outlineLevel="1" x14ac:dyDescent="0.2">
      <c r="A369" s="9" t="s">
        <v>0</v>
      </c>
      <c r="B369" s="10" t="s">
        <v>74</v>
      </c>
      <c r="C369" s="10"/>
      <c r="D369" s="10" t="s">
        <v>1</v>
      </c>
      <c r="E369" s="11" t="s">
        <v>2</v>
      </c>
      <c r="F369" s="11" t="s">
        <v>3</v>
      </c>
      <c r="G369" s="13" t="s">
        <v>72</v>
      </c>
      <c r="H369" s="14" t="s">
        <v>73</v>
      </c>
    </row>
    <row r="370" spans="1:9" s="4" customFormat="1" outlineLevel="1" x14ac:dyDescent="0.2">
      <c r="A370" s="16" t="s">
        <v>4</v>
      </c>
      <c r="B370" s="17" t="s">
        <v>210</v>
      </c>
      <c r="C370" s="38" t="s">
        <v>358</v>
      </c>
      <c r="D370" s="18" t="s">
        <v>211</v>
      </c>
      <c r="E370" s="19">
        <v>8</v>
      </c>
      <c r="F370" s="19" t="s">
        <v>5</v>
      </c>
      <c r="G370" s="20">
        <v>0</v>
      </c>
      <c r="H370" s="21">
        <f>E370*G370</f>
        <v>0</v>
      </c>
      <c r="I370" s="15"/>
    </row>
    <row r="371" spans="1:9" s="4" customFormat="1" outlineLevel="1" x14ac:dyDescent="0.2">
      <c r="A371" s="16" t="s">
        <v>6</v>
      </c>
      <c r="B371" s="17" t="s">
        <v>210</v>
      </c>
      <c r="C371" s="38" t="s">
        <v>359</v>
      </c>
      <c r="D371" s="18" t="s">
        <v>212</v>
      </c>
      <c r="E371" s="19">
        <v>7</v>
      </c>
      <c r="F371" s="19" t="s">
        <v>5</v>
      </c>
      <c r="G371" s="20">
        <v>0</v>
      </c>
      <c r="H371" s="21">
        <f t="shared" ref="H371:H375" si="42">E371*G371</f>
        <v>0</v>
      </c>
      <c r="I371" s="15"/>
    </row>
    <row r="372" spans="1:9" s="4" customFormat="1" outlineLevel="1" x14ac:dyDescent="0.2">
      <c r="A372" s="16" t="s">
        <v>7</v>
      </c>
      <c r="B372" s="17" t="s">
        <v>83</v>
      </c>
      <c r="C372" s="38"/>
      <c r="D372" s="18" t="s">
        <v>17</v>
      </c>
      <c r="E372" s="19">
        <v>1</v>
      </c>
      <c r="F372" s="19" t="s">
        <v>13</v>
      </c>
      <c r="G372" s="20">
        <v>0</v>
      </c>
      <c r="H372" s="21">
        <f t="shared" si="42"/>
        <v>0</v>
      </c>
      <c r="I372" s="15"/>
    </row>
    <row r="373" spans="1:9" s="4" customFormat="1" outlineLevel="1" x14ac:dyDescent="0.2">
      <c r="A373" s="16" t="s">
        <v>8</v>
      </c>
      <c r="B373" s="17" t="s">
        <v>83</v>
      </c>
      <c r="C373" s="38"/>
      <c r="D373" s="18" t="s">
        <v>14</v>
      </c>
      <c r="E373" s="19">
        <v>1</v>
      </c>
      <c r="F373" s="19" t="s">
        <v>12</v>
      </c>
      <c r="G373" s="20">
        <v>0</v>
      </c>
      <c r="H373" s="21">
        <f t="shared" si="42"/>
        <v>0</v>
      </c>
      <c r="I373" s="15"/>
    </row>
    <row r="374" spans="1:9" outlineLevel="1" x14ac:dyDescent="0.2">
      <c r="A374" s="16" t="s">
        <v>9</v>
      </c>
      <c r="B374" s="17" t="s">
        <v>83</v>
      </c>
      <c r="C374" s="38"/>
      <c r="D374" s="18" t="s">
        <v>15</v>
      </c>
      <c r="E374" s="19">
        <v>1</v>
      </c>
      <c r="F374" s="19" t="s">
        <v>13</v>
      </c>
      <c r="G374" s="34">
        <v>0</v>
      </c>
      <c r="H374" s="35">
        <f t="shared" si="42"/>
        <v>0</v>
      </c>
      <c r="I374" s="15"/>
    </row>
    <row r="375" spans="1:9" ht="13.5" outlineLevel="1" thickBot="1" x14ac:dyDescent="0.25">
      <c r="A375" s="16" t="s">
        <v>10</v>
      </c>
      <c r="B375" s="17" t="s">
        <v>83</v>
      </c>
      <c r="C375" s="45"/>
      <c r="D375" s="26" t="s">
        <v>16</v>
      </c>
      <c r="E375" s="27">
        <v>1</v>
      </c>
      <c r="F375" s="27" t="s">
        <v>13</v>
      </c>
      <c r="G375" s="28">
        <v>0</v>
      </c>
      <c r="H375" s="36">
        <f t="shared" si="42"/>
        <v>0</v>
      </c>
      <c r="I375" s="15"/>
    </row>
    <row r="376" spans="1:9" outlineLevel="1" x14ac:dyDescent="0.2">
      <c r="I376" s="15"/>
    </row>
    <row r="377" spans="1:9" x14ac:dyDescent="0.2">
      <c r="D377" s="32" t="s">
        <v>54</v>
      </c>
      <c r="H377" s="33">
        <f>SUM(H370:H375)</f>
        <v>0</v>
      </c>
      <c r="I377" s="15"/>
    </row>
    <row r="378" spans="1:9" x14ac:dyDescent="0.2">
      <c r="I378" s="15"/>
    </row>
    <row r="379" spans="1:9" x14ac:dyDescent="0.2">
      <c r="A379" s="1" t="s">
        <v>67</v>
      </c>
      <c r="B379" s="2"/>
      <c r="C379" s="2"/>
      <c r="D379" s="3"/>
      <c r="E379" s="4"/>
      <c r="F379" s="4"/>
      <c r="G379" s="31"/>
      <c r="H379" s="31"/>
      <c r="I379" s="15"/>
    </row>
    <row r="380" spans="1:9" ht="13.5" outlineLevel="1" thickBot="1" x14ac:dyDescent="0.25">
      <c r="A380" s="7"/>
      <c r="B380" s="2"/>
      <c r="C380" s="2"/>
      <c r="D380" s="8" t="s">
        <v>84</v>
      </c>
      <c r="E380" s="4"/>
      <c r="F380" s="4"/>
      <c r="G380" s="31"/>
      <c r="H380" s="31"/>
      <c r="I380" s="15"/>
    </row>
    <row r="381" spans="1:9" s="15" customFormat="1" outlineLevel="1" x14ac:dyDescent="0.2">
      <c r="A381" s="9" t="s">
        <v>0</v>
      </c>
      <c r="B381" s="10" t="s">
        <v>74</v>
      </c>
      <c r="C381" s="10"/>
      <c r="D381" s="10" t="s">
        <v>1</v>
      </c>
      <c r="E381" s="11" t="s">
        <v>2</v>
      </c>
      <c r="F381" s="11" t="s">
        <v>3</v>
      </c>
      <c r="G381" s="13" t="s">
        <v>72</v>
      </c>
      <c r="H381" s="14" t="s">
        <v>73</v>
      </c>
    </row>
    <row r="382" spans="1:9" s="4" customFormat="1" ht="25.5" outlineLevel="1" x14ac:dyDescent="0.2">
      <c r="A382" s="16" t="s">
        <v>4</v>
      </c>
      <c r="B382" s="43" t="s">
        <v>215</v>
      </c>
      <c r="C382" s="38" t="s">
        <v>361</v>
      </c>
      <c r="D382" s="18" t="s">
        <v>360</v>
      </c>
      <c r="E382" s="19">
        <v>1</v>
      </c>
      <c r="F382" s="19" t="s">
        <v>5</v>
      </c>
      <c r="G382" s="20">
        <v>0</v>
      </c>
      <c r="H382" s="21">
        <f>E382*G382</f>
        <v>0</v>
      </c>
      <c r="I382" s="15"/>
    </row>
    <row r="383" spans="1:9" s="4" customFormat="1" outlineLevel="1" x14ac:dyDescent="0.2">
      <c r="A383" s="16" t="s">
        <v>6</v>
      </c>
      <c r="B383" s="43" t="s">
        <v>215</v>
      </c>
      <c r="C383" s="38" t="s">
        <v>293</v>
      </c>
      <c r="D383" s="18" t="s">
        <v>362</v>
      </c>
      <c r="E383" s="19">
        <v>3</v>
      </c>
      <c r="F383" s="19" t="s">
        <v>5</v>
      </c>
      <c r="G383" s="20">
        <v>0</v>
      </c>
      <c r="H383" s="21">
        <f t="shared" ref="H383:H414" si="43">E383*G383</f>
        <v>0</v>
      </c>
      <c r="I383" s="15"/>
    </row>
    <row r="384" spans="1:9" s="4" customFormat="1" outlineLevel="1" x14ac:dyDescent="0.2">
      <c r="A384" s="16" t="s">
        <v>7</v>
      </c>
      <c r="B384" s="43" t="s">
        <v>210</v>
      </c>
      <c r="C384" s="38" t="s">
        <v>363</v>
      </c>
      <c r="D384" s="18" t="s">
        <v>364</v>
      </c>
      <c r="E384" s="19">
        <v>10</v>
      </c>
      <c r="F384" s="19" t="s">
        <v>5</v>
      </c>
      <c r="G384" s="20">
        <v>0</v>
      </c>
      <c r="H384" s="21">
        <f t="shared" ref="H384:H385" si="44">E384*G384</f>
        <v>0</v>
      </c>
      <c r="I384" s="15"/>
    </row>
    <row r="385" spans="1:9" s="4" customFormat="1" outlineLevel="1" x14ac:dyDescent="0.2">
      <c r="A385" s="16" t="s">
        <v>8</v>
      </c>
      <c r="B385" s="43" t="s">
        <v>210</v>
      </c>
      <c r="C385" s="38" t="s">
        <v>366</v>
      </c>
      <c r="D385" s="18" t="s">
        <v>365</v>
      </c>
      <c r="E385" s="19">
        <v>2</v>
      </c>
      <c r="F385" s="19" t="s">
        <v>5</v>
      </c>
      <c r="G385" s="20">
        <v>0</v>
      </c>
      <c r="H385" s="21">
        <f t="shared" si="44"/>
        <v>0</v>
      </c>
      <c r="I385" s="15"/>
    </row>
    <row r="386" spans="1:9" s="4" customFormat="1" outlineLevel="1" x14ac:dyDescent="0.2">
      <c r="A386" s="16" t="s">
        <v>9</v>
      </c>
      <c r="B386" s="43" t="s">
        <v>210</v>
      </c>
      <c r="C386" s="38" t="s">
        <v>367</v>
      </c>
      <c r="D386" s="18" t="s">
        <v>213</v>
      </c>
      <c r="E386" s="19">
        <v>33</v>
      </c>
      <c r="F386" s="19" t="s">
        <v>5</v>
      </c>
      <c r="G386" s="20">
        <v>0</v>
      </c>
      <c r="H386" s="21">
        <f t="shared" si="43"/>
        <v>0</v>
      </c>
      <c r="I386" s="15"/>
    </row>
    <row r="387" spans="1:9" s="4" customFormat="1" outlineLevel="1" x14ac:dyDescent="0.2">
      <c r="A387" s="16" t="s">
        <v>10</v>
      </c>
      <c r="B387" s="43" t="s">
        <v>216</v>
      </c>
      <c r="C387" s="38" t="s">
        <v>294</v>
      </c>
      <c r="D387" s="18" t="s">
        <v>368</v>
      </c>
      <c r="E387" s="19">
        <v>3</v>
      </c>
      <c r="F387" s="19" t="s">
        <v>12</v>
      </c>
      <c r="G387" s="20">
        <v>0</v>
      </c>
      <c r="H387" s="21">
        <f t="shared" si="43"/>
        <v>0</v>
      </c>
      <c r="I387" s="15"/>
    </row>
    <row r="388" spans="1:9" s="4" customFormat="1" outlineLevel="1" x14ac:dyDescent="0.2">
      <c r="A388" s="16" t="s">
        <v>11</v>
      </c>
      <c r="B388" s="43" t="s">
        <v>216</v>
      </c>
      <c r="C388" s="38" t="s">
        <v>369</v>
      </c>
      <c r="D388" s="18" t="s">
        <v>370</v>
      </c>
      <c r="E388" s="19">
        <v>7</v>
      </c>
      <c r="F388" s="19" t="s">
        <v>12</v>
      </c>
      <c r="G388" s="20">
        <v>0</v>
      </c>
      <c r="H388" s="21">
        <f t="shared" ref="H388" si="45">E388*G388</f>
        <v>0</v>
      </c>
      <c r="I388" s="15"/>
    </row>
    <row r="389" spans="1:9" s="4" customFormat="1" outlineLevel="1" x14ac:dyDescent="0.2">
      <c r="A389" s="16" t="s">
        <v>18</v>
      </c>
      <c r="B389" s="43" t="s">
        <v>215</v>
      </c>
      <c r="C389" s="38" t="s">
        <v>295</v>
      </c>
      <c r="D389" s="18" t="s">
        <v>498</v>
      </c>
      <c r="E389" s="19">
        <v>8</v>
      </c>
      <c r="F389" s="19" t="s">
        <v>5</v>
      </c>
      <c r="G389" s="20">
        <v>0</v>
      </c>
      <c r="H389" s="21">
        <f t="shared" si="43"/>
        <v>0</v>
      </c>
      <c r="I389" s="15"/>
    </row>
    <row r="390" spans="1:9" s="4" customFormat="1" outlineLevel="1" x14ac:dyDescent="0.2">
      <c r="A390" s="16" t="s">
        <v>19</v>
      </c>
      <c r="B390" s="43" t="s">
        <v>215</v>
      </c>
      <c r="C390" s="38" t="s">
        <v>475</v>
      </c>
      <c r="D390" s="18" t="s">
        <v>476</v>
      </c>
      <c r="E390" s="19">
        <v>1</v>
      </c>
      <c r="F390" s="19" t="s">
        <v>5</v>
      </c>
      <c r="G390" s="20">
        <v>0</v>
      </c>
      <c r="H390" s="21">
        <f t="shared" si="43"/>
        <v>0</v>
      </c>
      <c r="I390" s="15"/>
    </row>
    <row r="391" spans="1:9" s="4" customFormat="1" outlineLevel="1" x14ac:dyDescent="0.2">
      <c r="A391" s="16" t="s">
        <v>20</v>
      </c>
      <c r="B391" s="43" t="s">
        <v>215</v>
      </c>
      <c r="C391" s="38" t="s">
        <v>371</v>
      </c>
      <c r="D391" s="18" t="s">
        <v>372</v>
      </c>
      <c r="E391" s="19">
        <v>6</v>
      </c>
      <c r="F391" s="19" t="s">
        <v>5</v>
      </c>
      <c r="G391" s="20">
        <v>0</v>
      </c>
      <c r="H391" s="21">
        <f t="shared" si="43"/>
        <v>0</v>
      </c>
      <c r="I391" s="15"/>
    </row>
    <row r="392" spans="1:9" s="4" customFormat="1" ht="25.5" outlineLevel="1" x14ac:dyDescent="0.2">
      <c r="A392" s="16" t="s">
        <v>21</v>
      </c>
      <c r="B392" s="43" t="s">
        <v>215</v>
      </c>
      <c r="C392" s="38" t="s">
        <v>373</v>
      </c>
      <c r="D392" s="18" t="s">
        <v>374</v>
      </c>
      <c r="E392" s="19">
        <v>3</v>
      </c>
      <c r="F392" s="19" t="s">
        <v>12</v>
      </c>
      <c r="G392" s="20">
        <v>0</v>
      </c>
      <c r="H392" s="21">
        <f t="shared" si="43"/>
        <v>0</v>
      </c>
      <c r="I392" s="15"/>
    </row>
    <row r="393" spans="1:9" s="4" customFormat="1" ht="25.5" outlineLevel="1" x14ac:dyDescent="0.2">
      <c r="A393" s="16" t="s">
        <v>22</v>
      </c>
      <c r="B393" s="43" t="s">
        <v>215</v>
      </c>
      <c r="C393" s="38" t="s">
        <v>376</v>
      </c>
      <c r="D393" s="18" t="s">
        <v>375</v>
      </c>
      <c r="E393" s="19">
        <v>2</v>
      </c>
      <c r="F393" s="19" t="s">
        <v>12</v>
      </c>
      <c r="G393" s="20">
        <v>0</v>
      </c>
      <c r="H393" s="21">
        <f t="shared" ref="H393" si="46">E393*G393</f>
        <v>0</v>
      </c>
      <c r="I393" s="15"/>
    </row>
    <row r="394" spans="1:9" s="4" customFormat="1" outlineLevel="1" x14ac:dyDescent="0.2">
      <c r="A394" s="16" t="s">
        <v>35</v>
      </c>
      <c r="B394" s="43" t="s">
        <v>217</v>
      </c>
      <c r="C394" s="38" t="s">
        <v>377</v>
      </c>
      <c r="D394" s="18" t="s">
        <v>378</v>
      </c>
      <c r="E394" s="19">
        <v>4</v>
      </c>
      <c r="F394" s="19" t="s">
        <v>12</v>
      </c>
      <c r="G394" s="20">
        <v>0</v>
      </c>
      <c r="H394" s="21">
        <f t="shared" si="43"/>
        <v>0</v>
      </c>
      <c r="I394" s="15"/>
    </row>
    <row r="395" spans="1:9" s="4" customFormat="1" ht="63.75" outlineLevel="1" x14ac:dyDescent="0.2">
      <c r="A395" s="16" t="s">
        <v>42</v>
      </c>
      <c r="B395" s="43" t="s">
        <v>303</v>
      </c>
      <c r="C395" s="38" t="s">
        <v>304</v>
      </c>
      <c r="D395" s="18" t="s">
        <v>379</v>
      </c>
      <c r="E395" s="19">
        <v>7</v>
      </c>
      <c r="F395" s="19" t="s">
        <v>12</v>
      </c>
      <c r="G395" s="20">
        <v>0</v>
      </c>
      <c r="H395" s="21">
        <f t="shared" si="43"/>
        <v>0</v>
      </c>
      <c r="I395" s="15"/>
    </row>
    <row r="396" spans="1:9" s="4" customFormat="1" ht="25.5" outlineLevel="1" x14ac:dyDescent="0.2">
      <c r="A396" s="16" t="s">
        <v>55</v>
      </c>
      <c r="B396" s="43" t="s">
        <v>184</v>
      </c>
      <c r="C396" s="38"/>
      <c r="D396" s="18" t="s">
        <v>380</v>
      </c>
      <c r="E396" s="19">
        <v>1</v>
      </c>
      <c r="F396" s="19" t="s">
        <v>12</v>
      </c>
      <c r="G396" s="20">
        <v>0</v>
      </c>
      <c r="H396" s="21">
        <f t="shared" ref="H396" si="47">E396*G396</f>
        <v>0</v>
      </c>
      <c r="I396" s="15"/>
    </row>
    <row r="397" spans="1:9" s="4" customFormat="1" outlineLevel="1" x14ac:dyDescent="0.2">
      <c r="A397" s="16" t="s">
        <v>56</v>
      </c>
      <c r="B397" s="43" t="s">
        <v>218</v>
      </c>
      <c r="C397" s="38"/>
      <c r="D397" s="18" t="s">
        <v>328</v>
      </c>
      <c r="E397" s="19">
        <v>1</v>
      </c>
      <c r="F397" s="19" t="s">
        <v>5</v>
      </c>
      <c r="G397" s="20">
        <v>0</v>
      </c>
      <c r="H397" s="21">
        <f t="shared" si="43"/>
        <v>0</v>
      </c>
      <c r="I397" s="15"/>
    </row>
    <row r="398" spans="1:9" s="4" customFormat="1" outlineLevel="1" x14ac:dyDescent="0.2">
      <c r="A398" s="16" t="s">
        <v>57</v>
      </c>
      <c r="B398" s="43" t="s">
        <v>182</v>
      </c>
      <c r="C398" s="38" t="s">
        <v>262</v>
      </c>
      <c r="D398" s="18" t="s">
        <v>172</v>
      </c>
      <c r="E398" s="19">
        <v>2</v>
      </c>
      <c r="F398" s="19" t="s">
        <v>5</v>
      </c>
      <c r="G398" s="20">
        <v>0</v>
      </c>
      <c r="H398" s="21">
        <f t="shared" si="43"/>
        <v>0</v>
      </c>
      <c r="I398" s="15"/>
    </row>
    <row r="399" spans="1:9" s="4" customFormat="1" outlineLevel="1" x14ac:dyDescent="0.2">
      <c r="A399" s="16" t="s">
        <v>58</v>
      </c>
      <c r="B399" s="43" t="s">
        <v>183</v>
      </c>
      <c r="C399" s="38" t="s">
        <v>381</v>
      </c>
      <c r="D399" s="18" t="s">
        <v>382</v>
      </c>
      <c r="E399" s="19">
        <v>12</v>
      </c>
      <c r="F399" s="19" t="s">
        <v>12</v>
      </c>
      <c r="G399" s="20">
        <v>0</v>
      </c>
      <c r="H399" s="21">
        <f t="shared" si="43"/>
        <v>0</v>
      </c>
      <c r="I399" s="15"/>
    </row>
    <row r="400" spans="1:9" s="4" customFormat="1" outlineLevel="1" x14ac:dyDescent="0.2">
      <c r="A400" s="16" t="s">
        <v>59</v>
      </c>
      <c r="B400" s="43" t="s">
        <v>183</v>
      </c>
      <c r="C400" s="38" t="s">
        <v>383</v>
      </c>
      <c r="D400" s="18" t="s">
        <v>384</v>
      </c>
      <c r="E400" s="19">
        <v>1</v>
      </c>
      <c r="F400" s="19" t="s">
        <v>12</v>
      </c>
      <c r="G400" s="20">
        <v>0</v>
      </c>
      <c r="H400" s="21">
        <f t="shared" si="43"/>
        <v>0</v>
      </c>
      <c r="I400" s="15"/>
    </row>
    <row r="401" spans="1:9" s="4" customFormat="1" outlineLevel="1" x14ac:dyDescent="0.2">
      <c r="A401" s="16" t="s">
        <v>60</v>
      </c>
      <c r="B401" s="43" t="s">
        <v>183</v>
      </c>
      <c r="C401" s="38" t="s">
        <v>385</v>
      </c>
      <c r="D401" s="18" t="s">
        <v>386</v>
      </c>
      <c r="E401" s="19">
        <v>1</v>
      </c>
      <c r="F401" s="19" t="s">
        <v>12</v>
      </c>
      <c r="G401" s="20">
        <v>0</v>
      </c>
      <c r="H401" s="21">
        <f t="shared" ref="H401:H402" si="48">E401*G401</f>
        <v>0</v>
      </c>
      <c r="I401" s="15"/>
    </row>
    <row r="402" spans="1:9" s="4" customFormat="1" outlineLevel="1" x14ac:dyDescent="0.2">
      <c r="A402" s="16" t="s">
        <v>61</v>
      </c>
      <c r="B402" s="43" t="s">
        <v>183</v>
      </c>
      <c r="C402" s="38" t="s">
        <v>387</v>
      </c>
      <c r="D402" s="18" t="s">
        <v>388</v>
      </c>
      <c r="E402" s="19">
        <v>12</v>
      </c>
      <c r="F402" s="19" t="s">
        <v>12</v>
      </c>
      <c r="G402" s="20">
        <v>0</v>
      </c>
      <c r="H402" s="21">
        <f t="shared" si="48"/>
        <v>0</v>
      </c>
      <c r="I402" s="15"/>
    </row>
    <row r="403" spans="1:9" s="4" customFormat="1" outlineLevel="1" x14ac:dyDescent="0.2">
      <c r="A403" s="16" t="s">
        <v>62</v>
      </c>
      <c r="B403" s="43" t="s">
        <v>183</v>
      </c>
      <c r="C403" s="38" t="s">
        <v>389</v>
      </c>
      <c r="D403" s="18" t="s">
        <v>390</v>
      </c>
      <c r="E403" s="19">
        <v>1</v>
      </c>
      <c r="F403" s="19" t="s">
        <v>12</v>
      </c>
      <c r="G403" s="20">
        <v>0</v>
      </c>
      <c r="H403" s="21">
        <f t="shared" ref="H403:H404" si="49">E403*G403</f>
        <v>0</v>
      </c>
      <c r="I403" s="15"/>
    </row>
    <row r="404" spans="1:9" s="4" customFormat="1" outlineLevel="1" x14ac:dyDescent="0.2">
      <c r="A404" s="16" t="s">
        <v>63</v>
      </c>
      <c r="B404" s="43" t="s">
        <v>183</v>
      </c>
      <c r="C404" s="38" t="s">
        <v>391</v>
      </c>
      <c r="D404" s="18" t="s">
        <v>214</v>
      </c>
      <c r="E404" s="19">
        <v>12</v>
      </c>
      <c r="F404" s="19" t="s">
        <v>12</v>
      </c>
      <c r="G404" s="20">
        <v>0</v>
      </c>
      <c r="H404" s="21">
        <f t="shared" si="49"/>
        <v>0</v>
      </c>
      <c r="I404" s="15"/>
    </row>
    <row r="405" spans="1:9" s="4" customFormat="1" outlineLevel="1" x14ac:dyDescent="0.2">
      <c r="A405" s="16" t="s">
        <v>64</v>
      </c>
      <c r="B405" s="17" t="s">
        <v>103</v>
      </c>
      <c r="C405" s="38"/>
      <c r="D405" s="18" t="s">
        <v>470</v>
      </c>
      <c r="E405" s="19">
        <v>1</v>
      </c>
      <c r="F405" s="19" t="s">
        <v>12</v>
      </c>
      <c r="G405" s="20">
        <v>0</v>
      </c>
      <c r="H405" s="21">
        <f t="shared" si="43"/>
        <v>0</v>
      </c>
      <c r="I405" s="15"/>
    </row>
    <row r="406" spans="1:9" s="4" customFormat="1" outlineLevel="1" x14ac:dyDescent="0.2">
      <c r="A406" s="16" t="s">
        <v>66</v>
      </c>
      <c r="B406" s="17" t="s">
        <v>103</v>
      </c>
      <c r="C406" s="38"/>
      <c r="D406" s="18" t="s">
        <v>392</v>
      </c>
      <c r="E406" s="19">
        <v>5</v>
      </c>
      <c r="F406" s="19" t="s">
        <v>12</v>
      </c>
      <c r="G406" s="20">
        <v>0</v>
      </c>
      <c r="H406" s="21">
        <f t="shared" si="43"/>
        <v>0</v>
      </c>
      <c r="I406" s="15"/>
    </row>
    <row r="407" spans="1:9" s="4" customFormat="1" outlineLevel="1" x14ac:dyDescent="0.2">
      <c r="A407" s="16" t="s">
        <v>121</v>
      </c>
      <c r="B407" s="17" t="s">
        <v>83</v>
      </c>
      <c r="C407" s="38"/>
      <c r="D407" s="18" t="s">
        <v>180</v>
      </c>
      <c r="E407" s="19">
        <v>4830</v>
      </c>
      <c r="F407" s="19" t="s">
        <v>344</v>
      </c>
      <c r="G407" s="20">
        <v>0</v>
      </c>
      <c r="H407" s="21">
        <f t="shared" ref="H407" si="50">E407*G407</f>
        <v>0</v>
      </c>
      <c r="I407" s="15"/>
    </row>
    <row r="408" spans="1:9" s="4" customFormat="1" outlineLevel="1" x14ac:dyDescent="0.2">
      <c r="A408" s="16" t="s">
        <v>122</v>
      </c>
      <c r="B408" s="17" t="s">
        <v>83</v>
      </c>
      <c r="C408" s="38"/>
      <c r="D408" s="18" t="s">
        <v>393</v>
      </c>
      <c r="E408" s="19">
        <v>500</v>
      </c>
      <c r="F408" s="19" t="s">
        <v>344</v>
      </c>
      <c r="G408" s="20">
        <v>0</v>
      </c>
      <c r="H408" s="21">
        <f t="shared" si="43"/>
        <v>0</v>
      </c>
      <c r="I408" s="15"/>
    </row>
    <row r="409" spans="1:9" s="4" customFormat="1" outlineLevel="1" x14ac:dyDescent="0.2">
      <c r="A409" s="16" t="s">
        <v>123</v>
      </c>
      <c r="B409" s="17" t="s">
        <v>83</v>
      </c>
      <c r="C409" s="38"/>
      <c r="D409" s="18" t="s">
        <v>17</v>
      </c>
      <c r="E409" s="19">
        <v>1</v>
      </c>
      <c r="F409" s="19" t="s">
        <v>13</v>
      </c>
      <c r="G409" s="20">
        <v>0</v>
      </c>
      <c r="H409" s="21">
        <f t="shared" si="43"/>
        <v>0</v>
      </c>
      <c r="I409" s="15"/>
    </row>
    <row r="410" spans="1:9" s="4" customFormat="1" outlineLevel="1" x14ac:dyDescent="0.2">
      <c r="A410" s="16" t="s">
        <v>124</v>
      </c>
      <c r="B410" s="17" t="s">
        <v>83</v>
      </c>
      <c r="C410" s="38"/>
      <c r="D410" s="18" t="s">
        <v>14</v>
      </c>
      <c r="E410" s="19">
        <v>1</v>
      </c>
      <c r="F410" s="19" t="s">
        <v>12</v>
      </c>
      <c r="G410" s="20">
        <v>0</v>
      </c>
      <c r="H410" s="21">
        <f t="shared" si="43"/>
        <v>0</v>
      </c>
      <c r="I410" s="15"/>
    </row>
    <row r="411" spans="1:9" outlineLevel="1" x14ac:dyDescent="0.2">
      <c r="A411" s="16" t="s">
        <v>125</v>
      </c>
      <c r="B411" s="17" t="s">
        <v>83</v>
      </c>
      <c r="C411" s="38"/>
      <c r="D411" s="18" t="s">
        <v>394</v>
      </c>
      <c r="E411" s="19">
        <v>1</v>
      </c>
      <c r="F411" s="19" t="s">
        <v>13</v>
      </c>
      <c r="G411" s="34">
        <v>0</v>
      </c>
      <c r="H411" s="21">
        <f t="shared" ref="H411:H412" si="51">E411*G411</f>
        <v>0</v>
      </c>
      <c r="I411" s="15"/>
    </row>
    <row r="412" spans="1:9" outlineLevel="1" x14ac:dyDescent="0.2">
      <c r="A412" s="16" t="s">
        <v>126</v>
      </c>
      <c r="B412" s="17" t="s">
        <v>83</v>
      </c>
      <c r="C412" s="38"/>
      <c r="D412" s="18" t="s">
        <v>395</v>
      </c>
      <c r="E412" s="19">
        <v>1</v>
      </c>
      <c r="F412" s="19" t="s">
        <v>13</v>
      </c>
      <c r="G412" s="34">
        <v>0</v>
      </c>
      <c r="H412" s="21">
        <f t="shared" si="51"/>
        <v>0</v>
      </c>
      <c r="I412" s="15"/>
    </row>
    <row r="413" spans="1:9" outlineLevel="1" x14ac:dyDescent="0.2">
      <c r="A413" s="16" t="s">
        <v>127</v>
      </c>
      <c r="B413" s="17" t="s">
        <v>83</v>
      </c>
      <c r="C413" s="38"/>
      <c r="D413" s="18" t="s">
        <v>15</v>
      </c>
      <c r="E413" s="19">
        <v>1</v>
      </c>
      <c r="F413" s="19" t="s">
        <v>13</v>
      </c>
      <c r="G413" s="34">
        <v>0</v>
      </c>
      <c r="H413" s="21">
        <f t="shared" si="43"/>
        <v>0</v>
      </c>
      <c r="I413" s="15"/>
    </row>
    <row r="414" spans="1:9" outlineLevel="1" x14ac:dyDescent="0.2">
      <c r="A414" s="16" t="s">
        <v>128</v>
      </c>
      <c r="B414" s="17" t="s">
        <v>83</v>
      </c>
      <c r="C414" s="38"/>
      <c r="D414" s="18" t="s">
        <v>16</v>
      </c>
      <c r="E414" s="19">
        <v>1</v>
      </c>
      <c r="F414" s="19" t="s">
        <v>13</v>
      </c>
      <c r="G414" s="34">
        <v>0</v>
      </c>
      <c r="H414" s="21">
        <f t="shared" si="43"/>
        <v>0</v>
      </c>
      <c r="I414" s="15"/>
    </row>
    <row r="415" spans="1:9" outlineLevel="1" x14ac:dyDescent="0.2">
      <c r="I415" s="15"/>
    </row>
    <row r="416" spans="1:9" x14ac:dyDescent="0.2">
      <c r="D416" s="32" t="s">
        <v>68</v>
      </c>
      <c r="H416" s="33">
        <f>SUM(H382:H414)</f>
        <v>0</v>
      </c>
      <c r="I416" s="15"/>
    </row>
    <row r="417" spans="1:9" outlineLevel="1" x14ac:dyDescent="0.2">
      <c r="I417" s="15"/>
    </row>
    <row r="418" spans="1:9" x14ac:dyDescent="0.2">
      <c r="A418" s="1" t="s">
        <v>85</v>
      </c>
      <c r="B418" s="2"/>
      <c r="C418" s="2"/>
      <c r="D418" s="3"/>
      <c r="E418" s="4"/>
      <c r="F418" s="4"/>
      <c r="G418" s="31"/>
      <c r="H418" s="31"/>
      <c r="I418" s="15"/>
    </row>
    <row r="419" spans="1:9" ht="13.5" outlineLevel="1" thickBot="1" x14ac:dyDescent="0.25">
      <c r="A419" s="7"/>
      <c r="B419" s="2"/>
      <c r="C419" s="2"/>
      <c r="D419" s="8" t="s">
        <v>86</v>
      </c>
      <c r="E419" s="4"/>
      <c r="F419" s="4"/>
      <c r="G419" s="31"/>
      <c r="H419" s="31"/>
      <c r="I419" s="15"/>
    </row>
    <row r="420" spans="1:9" s="15" customFormat="1" outlineLevel="1" x14ac:dyDescent="0.2">
      <c r="A420" s="9" t="s">
        <v>0</v>
      </c>
      <c r="B420" s="10" t="s">
        <v>74</v>
      </c>
      <c r="C420" s="10"/>
      <c r="D420" s="10" t="s">
        <v>1</v>
      </c>
      <c r="E420" s="11" t="s">
        <v>2</v>
      </c>
      <c r="F420" s="11" t="s">
        <v>3</v>
      </c>
      <c r="G420" s="13" t="s">
        <v>72</v>
      </c>
      <c r="H420" s="14" t="s">
        <v>73</v>
      </c>
    </row>
    <row r="421" spans="1:9" s="4" customFormat="1" outlineLevel="1" x14ac:dyDescent="0.2">
      <c r="A421" s="16" t="s">
        <v>4</v>
      </c>
      <c r="B421" s="17" t="s">
        <v>83</v>
      </c>
      <c r="C421" s="17"/>
      <c r="D421" s="18" t="s">
        <v>15</v>
      </c>
      <c r="E421" s="19">
        <v>1</v>
      </c>
      <c r="F421" s="19" t="s">
        <v>13</v>
      </c>
      <c r="G421" s="20">
        <v>0</v>
      </c>
      <c r="H421" s="21">
        <f>E421*G421</f>
        <v>0</v>
      </c>
      <c r="I421" s="15"/>
    </row>
    <row r="422" spans="1:9" s="4" customFormat="1" outlineLevel="1" x14ac:dyDescent="0.2">
      <c r="A422" s="16" t="s">
        <v>6</v>
      </c>
      <c r="B422" s="17" t="s">
        <v>83</v>
      </c>
      <c r="C422" s="17"/>
      <c r="D422" s="18" t="s">
        <v>87</v>
      </c>
      <c r="E422" s="19">
        <v>1</v>
      </c>
      <c r="F422" s="19" t="s">
        <v>13</v>
      </c>
      <c r="G422" s="20">
        <v>0</v>
      </c>
      <c r="H422" s="21">
        <f t="shared" ref="H422:H427" si="52">E422*G422</f>
        <v>0</v>
      </c>
      <c r="I422" s="15"/>
    </row>
    <row r="423" spans="1:9" s="4" customFormat="1" ht="25.5" outlineLevel="1" x14ac:dyDescent="0.2">
      <c r="A423" s="16" t="s">
        <v>7</v>
      </c>
      <c r="B423" s="17" t="s">
        <v>83</v>
      </c>
      <c r="C423" s="17"/>
      <c r="D423" s="18" t="s">
        <v>88</v>
      </c>
      <c r="E423" s="19">
        <v>1</v>
      </c>
      <c r="F423" s="19" t="s">
        <v>13</v>
      </c>
      <c r="G423" s="20">
        <v>0</v>
      </c>
      <c r="H423" s="21">
        <f t="shared" si="52"/>
        <v>0</v>
      </c>
      <c r="I423" s="15"/>
    </row>
    <row r="424" spans="1:9" s="4" customFormat="1" outlineLevel="1" x14ac:dyDescent="0.2">
      <c r="A424" s="16" t="s">
        <v>8</v>
      </c>
      <c r="B424" s="17" t="s">
        <v>83</v>
      </c>
      <c r="C424" s="17"/>
      <c r="D424" s="18" t="s">
        <v>89</v>
      </c>
      <c r="E424" s="19">
        <v>1</v>
      </c>
      <c r="F424" s="19" t="s">
        <v>13</v>
      </c>
      <c r="G424" s="20">
        <v>0</v>
      </c>
      <c r="H424" s="21">
        <f t="shared" si="52"/>
        <v>0</v>
      </c>
      <c r="I424" s="15"/>
    </row>
    <row r="425" spans="1:9" s="4" customFormat="1" ht="25.5" outlineLevel="1" x14ac:dyDescent="0.2">
      <c r="A425" s="16" t="s">
        <v>9</v>
      </c>
      <c r="B425" s="17" t="s">
        <v>83</v>
      </c>
      <c r="C425" s="17"/>
      <c r="D425" s="18" t="s">
        <v>90</v>
      </c>
      <c r="E425" s="19">
        <v>1</v>
      </c>
      <c r="F425" s="19" t="s">
        <v>13</v>
      </c>
      <c r="G425" s="20">
        <v>0</v>
      </c>
      <c r="H425" s="21">
        <f t="shared" si="52"/>
        <v>0</v>
      </c>
      <c r="I425" s="15"/>
    </row>
    <row r="426" spans="1:9" outlineLevel="1" x14ac:dyDescent="0.2">
      <c r="A426" s="16" t="s">
        <v>10</v>
      </c>
      <c r="B426" s="17" t="s">
        <v>83</v>
      </c>
      <c r="C426" s="17"/>
      <c r="D426" s="18" t="s">
        <v>91</v>
      </c>
      <c r="E426" s="19">
        <v>1</v>
      </c>
      <c r="F426" s="19" t="s">
        <v>13</v>
      </c>
      <c r="G426" s="34">
        <v>0</v>
      </c>
      <c r="H426" s="35">
        <f t="shared" ref="H426" si="53">E426*G426</f>
        <v>0</v>
      </c>
      <c r="I426" s="15"/>
    </row>
    <row r="427" spans="1:9" outlineLevel="1" x14ac:dyDescent="0.2">
      <c r="A427" s="16" t="s">
        <v>11</v>
      </c>
      <c r="B427" s="17" t="s">
        <v>83</v>
      </c>
      <c r="C427" s="17"/>
      <c r="D427" s="18" t="s">
        <v>495</v>
      </c>
      <c r="E427" s="19">
        <v>1</v>
      </c>
      <c r="F427" s="19" t="s">
        <v>13</v>
      </c>
      <c r="G427" s="34">
        <v>0</v>
      </c>
      <c r="H427" s="35">
        <f t="shared" si="52"/>
        <v>0</v>
      </c>
      <c r="I427" s="15"/>
    </row>
    <row r="428" spans="1:9" outlineLevel="1" x14ac:dyDescent="0.2">
      <c r="I428" s="15"/>
    </row>
    <row r="429" spans="1:9" x14ac:dyDescent="0.2">
      <c r="D429" s="32" t="s">
        <v>92</v>
      </c>
      <c r="H429" s="33">
        <f>SUM(H421:H427)</f>
        <v>0</v>
      </c>
      <c r="I429" s="15"/>
    </row>
    <row r="430" spans="1:9" x14ac:dyDescent="0.2">
      <c r="I430" s="15"/>
    </row>
    <row r="431" spans="1:9" x14ac:dyDescent="0.2">
      <c r="D431" s="46" t="s">
        <v>407</v>
      </c>
      <c r="H431" s="33">
        <f>H429+H416+H377+H365+H317+H269+H249+H199+H181+H168+H153+H141+H110+H98+H78+H59+H41+H129+H19</f>
        <v>0</v>
      </c>
      <c r="I431" s="15"/>
    </row>
    <row r="432" spans="1:9" x14ac:dyDescent="0.2">
      <c r="I432" s="15"/>
    </row>
    <row r="433" spans="9:9" x14ac:dyDescent="0.2">
      <c r="I433" s="15"/>
    </row>
    <row r="434" spans="9:9" x14ac:dyDescent="0.2">
      <c r="I434" s="15"/>
    </row>
    <row r="435" spans="9:9" x14ac:dyDescent="0.2">
      <c r="I435" s="15"/>
    </row>
    <row r="436" spans="9:9" x14ac:dyDescent="0.2">
      <c r="I436" s="15"/>
    </row>
  </sheetData>
  <printOptions horizontalCentered="1"/>
  <pageMargins left="0.19" right="0.23" top="0.56999999999999995" bottom="0.41" header="0.17" footer="0.16"/>
  <pageSetup paperSize="9" scale="96" fitToHeight="0" orientation="portrait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TÉTELES 4.0</vt:lpstr>
      <vt:lpstr>'TÉTELES 4.0'!Nyomtatási_terület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Hodosi Péter</dc:creator>
  <cp:lastModifiedBy>Kállai-Borik Róbert</cp:lastModifiedBy>
  <cp:lastPrinted>2017-06-13T09:20:00Z</cp:lastPrinted>
  <dcterms:created xsi:type="dcterms:W3CDTF">2000-07-07T08:38:27Z</dcterms:created>
  <dcterms:modified xsi:type="dcterms:W3CDTF">2017-12-13T13:36:03Z</dcterms:modified>
</cp:coreProperties>
</file>