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"/>
    </mc:Choice>
  </mc:AlternateContent>
  <bookViews>
    <workbookView xWindow="480" yWindow="120" windowWidth="27828" windowHeight="13176"/>
  </bookViews>
  <sheets>
    <sheet name="Automatika" sheetId="2" r:id="rId1"/>
  </sheets>
  <definedNames>
    <definedName name="_xlnm.Print_Titles" localSheetId="0">Automatika!$1:$5</definedName>
    <definedName name="_xlnm.Print_Area" localSheetId="0">Automatika!$A$7:$K$132</definedName>
  </definedNames>
  <calcPr calcId="162913"/>
</workbook>
</file>

<file path=xl/calcChain.xml><?xml version="1.0" encoding="utf-8"?>
<calcChain xmlns="http://schemas.openxmlformats.org/spreadsheetml/2006/main">
  <c r="N125" i="2" l="1"/>
  <c r="M125" i="2"/>
  <c r="P125" i="2" s="1"/>
  <c r="I125" i="2"/>
  <c r="T125" i="2"/>
  <c r="W125" i="2" s="1"/>
  <c r="U124" i="2"/>
  <c r="N124" i="2"/>
  <c r="I124" i="2"/>
  <c r="T124" i="2"/>
  <c r="W124" i="2" s="1"/>
  <c r="I123" i="2"/>
  <c r="N123" i="2"/>
  <c r="M123" i="2"/>
  <c r="P123" i="2" s="1"/>
  <c r="M122" i="2"/>
  <c r="P122" i="2" s="1"/>
  <c r="I122" i="2"/>
  <c r="T122" i="2"/>
  <c r="W122" i="2" s="1"/>
  <c r="U121" i="2"/>
  <c r="N121" i="2"/>
  <c r="I121" i="2"/>
  <c r="T121" i="2"/>
  <c r="W121" i="2" s="1"/>
  <c r="M120" i="2"/>
  <c r="P120" i="2" s="1"/>
  <c r="I120" i="2"/>
  <c r="U120" i="2"/>
  <c r="T120" i="2"/>
  <c r="W120" i="2" s="1"/>
  <c r="N119" i="2"/>
  <c r="I119" i="2"/>
  <c r="T119" i="2"/>
  <c r="W119" i="2" s="1"/>
  <c r="U118" i="2"/>
  <c r="M118" i="2"/>
  <c r="P118" i="2" s="1"/>
  <c r="I118" i="2"/>
  <c r="T118" i="2"/>
  <c r="W118" i="2" s="1"/>
  <c r="I117" i="2"/>
  <c r="T117" i="2"/>
  <c r="W117" i="2" s="1"/>
  <c r="M114" i="2"/>
  <c r="P114" i="2" s="1"/>
  <c r="I114" i="2"/>
  <c r="M113" i="2"/>
  <c r="P113" i="2" s="1"/>
  <c r="I113" i="2"/>
  <c r="I112" i="2"/>
  <c r="M112" i="2"/>
  <c r="P112" i="2" s="1"/>
  <c r="I111" i="2"/>
  <c r="N111" i="2"/>
  <c r="M111" i="2"/>
  <c r="P111" i="2" s="1"/>
  <c r="N110" i="2"/>
  <c r="I110" i="2"/>
  <c r="M110" i="2"/>
  <c r="P110" i="2" s="1"/>
  <c r="I109" i="2"/>
  <c r="N109" i="2"/>
  <c r="M109" i="2"/>
  <c r="P109" i="2" s="1"/>
  <c r="P108" i="2"/>
  <c r="I108" i="2"/>
  <c r="M108" i="2"/>
  <c r="I107" i="2"/>
  <c r="M107" i="2"/>
  <c r="P107" i="2" s="1"/>
  <c r="N106" i="2"/>
  <c r="I106" i="2"/>
  <c r="M106" i="2"/>
  <c r="P106" i="2" s="1"/>
  <c r="I103" i="2"/>
  <c r="N103" i="2"/>
  <c r="M103" i="2"/>
  <c r="P103" i="2" s="1"/>
  <c r="N102" i="2"/>
  <c r="I102" i="2"/>
  <c r="I101" i="2" s="1"/>
  <c r="M102" i="2"/>
  <c r="P102" i="2" s="1"/>
  <c r="N100" i="2"/>
  <c r="I100" i="2"/>
  <c r="M100" i="2"/>
  <c r="P100" i="2" s="1"/>
  <c r="N98" i="2"/>
  <c r="I98" i="2"/>
  <c r="M98" i="2"/>
  <c r="P98" i="2" s="1"/>
  <c r="N97" i="2"/>
  <c r="U95" i="2"/>
  <c r="X95" i="2" s="1"/>
  <c r="I95" i="2"/>
  <c r="T95" i="2"/>
  <c r="W95" i="2" s="1"/>
  <c r="J94" i="2"/>
  <c r="I94" i="2"/>
  <c r="H94" i="2"/>
  <c r="M94" i="2"/>
  <c r="P94" i="2" s="1"/>
  <c r="J93" i="2"/>
  <c r="N92" i="2"/>
  <c r="H92" i="2"/>
  <c r="J92" i="2"/>
  <c r="M92" i="2"/>
  <c r="P92" i="2" s="1"/>
  <c r="M91" i="2"/>
  <c r="P91" i="2" s="1"/>
  <c r="I91" i="2"/>
  <c r="M90" i="2"/>
  <c r="P90" i="2" s="1"/>
  <c r="H90" i="2"/>
  <c r="I90" i="2"/>
  <c r="M88" i="2"/>
  <c r="P88" i="2" s="1"/>
  <c r="I88" i="2"/>
  <c r="X87" i="2"/>
  <c r="J87" i="2"/>
  <c r="U87" i="2"/>
  <c r="T86" i="2"/>
  <c r="W86" i="2" s="1"/>
  <c r="I86" i="2"/>
  <c r="H85" i="2"/>
  <c r="U85" i="2"/>
  <c r="X85" i="2" s="1"/>
  <c r="T84" i="2"/>
  <c r="W84" i="2" s="1"/>
  <c r="J84" i="2"/>
  <c r="K84" i="2" s="1"/>
  <c r="I84" i="2"/>
  <c r="J83" i="2"/>
  <c r="H83" i="2"/>
  <c r="U83" i="2"/>
  <c r="X83" i="2" s="1"/>
  <c r="T82" i="2"/>
  <c r="W82" i="2" s="1"/>
  <c r="J82" i="2"/>
  <c r="K82" i="2" s="1"/>
  <c r="I82" i="2"/>
  <c r="H81" i="2"/>
  <c r="U81" i="2"/>
  <c r="X81" i="2" s="1"/>
  <c r="M80" i="2"/>
  <c r="P80" i="2" s="1"/>
  <c r="J80" i="2"/>
  <c r="I80" i="2"/>
  <c r="J79" i="2"/>
  <c r="H79" i="2"/>
  <c r="N79" i="2"/>
  <c r="Q79" i="2" s="1"/>
  <c r="M78" i="2"/>
  <c r="P78" i="2" s="1"/>
  <c r="J78" i="2"/>
  <c r="I78" i="2"/>
  <c r="Q77" i="2"/>
  <c r="N77" i="2"/>
  <c r="M76" i="2"/>
  <c r="P76" i="2" s="1"/>
  <c r="I76" i="2"/>
  <c r="N75" i="2"/>
  <c r="M75" i="2"/>
  <c r="P75" i="2" s="1"/>
  <c r="I75" i="2"/>
  <c r="H75" i="2"/>
  <c r="J75" i="2"/>
  <c r="M74" i="2"/>
  <c r="P74" i="2" s="1"/>
  <c r="K74" i="2"/>
  <c r="I74" i="2"/>
  <c r="J74" i="2"/>
  <c r="N73" i="2"/>
  <c r="M73" i="2"/>
  <c r="P73" i="2" s="1"/>
  <c r="I73" i="2"/>
  <c r="H73" i="2"/>
  <c r="J73" i="2"/>
  <c r="K73" i="2" s="1"/>
  <c r="M72" i="2"/>
  <c r="P72" i="2" s="1"/>
  <c r="I72" i="2"/>
  <c r="J72" i="2"/>
  <c r="K72" i="2" s="1"/>
  <c r="P71" i="2"/>
  <c r="N71" i="2"/>
  <c r="M71" i="2"/>
  <c r="I71" i="2"/>
  <c r="H71" i="2"/>
  <c r="J71" i="2"/>
  <c r="M70" i="2"/>
  <c r="P70" i="2" s="1"/>
  <c r="I70" i="2"/>
  <c r="J70" i="2"/>
  <c r="K70" i="2" s="1"/>
  <c r="N69" i="2"/>
  <c r="M69" i="2"/>
  <c r="P69" i="2" s="1"/>
  <c r="I69" i="2"/>
  <c r="H69" i="2"/>
  <c r="J69" i="2"/>
  <c r="M68" i="2"/>
  <c r="P68" i="2" s="1"/>
  <c r="I68" i="2"/>
  <c r="J68" i="2"/>
  <c r="K68" i="2" s="1"/>
  <c r="N67" i="2"/>
  <c r="M67" i="2"/>
  <c r="P67" i="2" s="1"/>
  <c r="I67" i="2"/>
  <c r="H67" i="2"/>
  <c r="J67" i="2"/>
  <c r="M66" i="2"/>
  <c r="P66" i="2" s="1"/>
  <c r="K66" i="2"/>
  <c r="I66" i="2"/>
  <c r="J66" i="2"/>
  <c r="N65" i="2"/>
  <c r="M65" i="2"/>
  <c r="P65" i="2" s="1"/>
  <c r="I65" i="2"/>
  <c r="H65" i="2"/>
  <c r="J65" i="2"/>
  <c r="K65" i="2" s="1"/>
  <c r="M64" i="2"/>
  <c r="P64" i="2" s="1"/>
  <c r="I64" i="2"/>
  <c r="J64" i="2"/>
  <c r="K64" i="2" s="1"/>
  <c r="P63" i="2"/>
  <c r="N63" i="2"/>
  <c r="M63" i="2"/>
  <c r="I63" i="2"/>
  <c r="H63" i="2"/>
  <c r="J63" i="2"/>
  <c r="M62" i="2"/>
  <c r="P62" i="2" s="1"/>
  <c r="I62" i="2"/>
  <c r="J62" i="2"/>
  <c r="K62" i="2" s="1"/>
  <c r="N61" i="2"/>
  <c r="M61" i="2"/>
  <c r="P61" i="2" s="1"/>
  <c r="I61" i="2"/>
  <c r="H61" i="2"/>
  <c r="J61" i="2"/>
  <c r="M60" i="2"/>
  <c r="P60" i="2" s="1"/>
  <c r="I60" i="2"/>
  <c r="J60" i="2"/>
  <c r="K60" i="2" s="1"/>
  <c r="M57" i="2"/>
  <c r="P57" i="2" s="1"/>
  <c r="I57" i="2"/>
  <c r="J57" i="2"/>
  <c r="N56" i="2"/>
  <c r="Q56" i="2" s="1"/>
  <c r="R56" i="2" s="1"/>
  <c r="M56" i="2"/>
  <c r="P56" i="2" s="1"/>
  <c r="I56" i="2"/>
  <c r="H56" i="2"/>
  <c r="J56" i="2"/>
  <c r="K56" i="2" s="1"/>
  <c r="T55" i="2"/>
  <c r="W55" i="2" s="1"/>
  <c r="I55" i="2"/>
  <c r="J55" i="2"/>
  <c r="N54" i="2"/>
  <c r="O54" i="2" s="1"/>
  <c r="M54" i="2"/>
  <c r="P54" i="2" s="1"/>
  <c r="I54" i="2"/>
  <c r="H54" i="2"/>
  <c r="J54" i="2"/>
  <c r="M53" i="2"/>
  <c r="P53" i="2" s="1"/>
  <c r="I53" i="2"/>
  <c r="J53" i="2"/>
  <c r="N52" i="2"/>
  <c r="O52" i="2" s="1"/>
  <c r="M52" i="2"/>
  <c r="P52" i="2" s="1"/>
  <c r="I52" i="2"/>
  <c r="H52" i="2"/>
  <c r="J52" i="2"/>
  <c r="N51" i="2"/>
  <c r="M51" i="2"/>
  <c r="P51" i="2" s="1"/>
  <c r="I51" i="2"/>
  <c r="H51" i="2"/>
  <c r="J51" i="2"/>
  <c r="U50" i="2"/>
  <c r="T50" i="2"/>
  <c r="W50" i="2" s="1"/>
  <c r="I50" i="2"/>
  <c r="H50" i="2"/>
  <c r="J50" i="2"/>
  <c r="N49" i="2"/>
  <c r="M49" i="2"/>
  <c r="P49" i="2" s="1"/>
  <c r="I49" i="2"/>
  <c r="H49" i="2"/>
  <c r="J49" i="2"/>
  <c r="N48" i="2"/>
  <c r="O48" i="2" s="1"/>
  <c r="M48" i="2"/>
  <c r="P48" i="2" s="1"/>
  <c r="I48" i="2"/>
  <c r="H48" i="2"/>
  <c r="J48" i="2"/>
  <c r="N47" i="2"/>
  <c r="M47" i="2"/>
  <c r="P47" i="2" s="1"/>
  <c r="I47" i="2"/>
  <c r="H47" i="2"/>
  <c r="J47" i="2"/>
  <c r="U45" i="2"/>
  <c r="T45" i="2"/>
  <c r="W45" i="2" s="1"/>
  <c r="I45" i="2"/>
  <c r="H45" i="2"/>
  <c r="J45" i="2"/>
  <c r="U44" i="2"/>
  <c r="T44" i="2"/>
  <c r="W44" i="2" s="1"/>
  <c r="I44" i="2"/>
  <c r="H44" i="2"/>
  <c r="J44" i="2"/>
  <c r="N42" i="2"/>
  <c r="M42" i="2"/>
  <c r="H42" i="2"/>
  <c r="J42" i="2"/>
  <c r="N41" i="2"/>
  <c r="J41" i="2"/>
  <c r="J40" i="2"/>
  <c r="M40" i="2"/>
  <c r="P40" i="2" s="1"/>
  <c r="M39" i="2"/>
  <c r="P39" i="2" s="1"/>
  <c r="H39" i="2"/>
  <c r="I39" i="2"/>
  <c r="N38" i="2"/>
  <c r="M38" i="2"/>
  <c r="H38" i="2"/>
  <c r="J38" i="2"/>
  <c r="N36" i="2"/>
  <c r="Q36" i="2" s="1"/>
  <c r="M36" i="2"/>
  <c r="P36" i="2" s="1"/>
  <c r="J36" i="2"/>
  <c r="I36" i="2"/>
  <c r="H36" i="2"/>
  <c r="Q35" i="2"/>
  <c r="N35" i="2"/>
  <c r="M35" i="2"/>
  <c r="P35" i="2" s="1"/>
  <c r="J35" i="2"/>
  <c r="I35" i="2"/>
  <c r="H35" i="2"/>
  <c r="N34" i="2"/>
  <c r="Q34" i="2" s="1"/>
  <c r="J34" i="2"/>
  <c r="I34" i="2"/>
  <c r="N33" i="2"/>
  <c r="Q33" i="2" s="1"/>
  <c r="J33" i="2"/>
  <c r="U32" i="2"/>
  <c r="X32" i="2" s="1"/>
  <c r="T32" i="2"/>
  <c r="W32" i="2" s="1"/>
  <c r="J32" i="2"/>
  <c r="I32" i="2"/>
  <c r="H32" i="2"/>
  <c r="N31" i="2"/>
  <c r="Q31" i="2" s="1"/>
  <c r="R31" i="2" s="1"/>
  <c r="M31" i="2"/>
  <c r="P31" i="2" s="1"/>
  <c r="J31" i="2"/>
  <c r="I31" i="2"/>
  <c r="K31" i="2" s="1"/>
  <c r="H31" i="2"/>
  <c r="N30" i="2"/>
  <c r="Q30" i="2" s="1"/>
  <c r="J30" i="2"/>
  <c r="I30" i="2"/>
  <c r="N29" i="2"/>
  <c r="Q29" i="2" s="1"/>
  <c r="J29" i="2"/>
  <c r="N27" i="2"/>
  <c r="Q27" i="2" s="1"/>
  <c r="J27" i="2"/>
  <c r="I27" i="2"/>
  <c r="N26" i="2"/>
  <c r="Q26" i="2" s="1"/>
  <c r="J26" i="2"/>
  <c r="I26" i="2"/>
  <c r="N25" i="2"/>
  <c r="Q25" i="2" s="1"/>
  <c r="M25" i="2"/>
  <c r="P25" i="2" s="1"/>
  <c r="R25" i="2" s="1"/>
  <c r="J25" i="2"/>
  <c r="I25" i="2"/>
  <c r="H25" i="2"/>
  <c r="N24" i="2"/>
  <c r="Q24" i="2" s="1"/>
  <c r="R24" i="2" s="1"/>
  <c r="M24" i="2"/>
  <c r="P24" i="2" s="1"/>
  <c r="I24" i="2"/>
  <c r="H24" i="2"/>
  <c r="J24" i="2"/>
  <c r="N23" i="2"/>
  <c r="Q23" i="2" s="1"/>
  <c r="R23" i="2" s="1"/>
  <c r="M23" i="2"/>
  <c r="P23" i="2" s="1"/>
  <c r="I23" i="2"/>
  <c r="H23" i="2"/>
  <c r="J23" i="2"/>
  <c r="N22" i="2"/>
  <c r="Q22" i="2" s="1"/>
  <c r="R22" i="2" s="1"/>
  <c r="M22" i="2"/>
  <c r="P22" i="2" s="1"/>
  <c r="I22" i="2"/>
  <c r="H22" i="2"/>
  <c r="J22" i="2"/>
  <c r="N21" i="2"/>
  <c r="Q21" i="2" s="1"/>
  <c r="M21" i="2"/>
  <c r="P21" i="2" s="1"/>
  <c r="I21" i="2"/>
  <c r="H21" i="2"/>
  <c r="J21" i="2"/>
  <c r="N20" i="2"/>
  <c r="Q20" i="2" s="1"/>
  <c r="R20" i="2" s="1"/>
  <c r="M20" i="2"/>
  <c r="P20" i="2" s="1"/>
  <c r="I20" i="2"/>
  <c r="H20" i="2"/>
  <c r="J20" i="2"/>
  <c r="N19" i="2"/>
  <c r="Q19" i="2" s="1"/>
  <c r="M19" i="2"/>
  <c r="P19" i="2" s="1"/>
  <c r="I19" i="2"/>
  <c r="H19" i="2"/>
  <c r="J19" i="2"/>
  <c r="N18" i="2"/>
  <c r="Q18" i="2" s="1"/>
  <c r="R18" i="2" s="1"/>
  <c r="M18" i="2"/>
  <c r="P18" i="2" s="1"/>
  <c r="I18" i="2"/>
  <c r="H18" i="2"/>
  <c r="J18" i="2"/>
  <c r="N17" i="2"/>
  <c r="Q17" i="2" s="1"/>
  <c r="M17" i="2"/>
  <c r="P17" i="2" s="1"/>
  <c r="I17" i="2"/>
  <c r="H17" i="2"/>
  <c r="J17" i="2"/>
  <c r="N16" i="2"/>
  <c r="Q16" i="2" s="1"/>
  <c r="R16" i="2" s="1"/>
  <c r="M16" i="2"/>
  <c r="P16" i="2" s="1"/>
  <c r="I16" i="2"/>
  <c r="H16" i="2"/>
  <c r="J16" i="2"/>
  <c r="N15" i="2"/>
  <c r="Q15" i="2" s="1"/>
  <c r="M15" i="2"/>
  <c r="P15" i="2" s="1"/>
  <c r="I15" i="2"/>
  <c r="H15" i="2"/>
  <c r="J15" i="2"/>
  <c r="Q14" i="2"/>
  <c r="N14" i="2"/>
  <c r="M14" i="2"/>
  <c r="P14" i="2" s="1"/>
  <c r="I14" i="2"/>
  <c r="H14" i="2"/>
  <c r="J14" i="2"/>
  <c r="N13" i="2"/>
  <c r="Q13" i="2" s="1"/>
  <c r="M13" i="2"/>
  <c r="P13" i="2" s="1"/>
  <c r="I13" i="2"/>
  <c r="H13" i="2"/>
  <c r="J13" i="2"/>
  <c r="Q12" i="2"/>
  <c r="N12" i="2"/>
  <c r="M12" i="2"/>
  <c r="P12" i="2" s="1"/>
  <c r="I12" i="2"/>
  <c r="H12" i="2"/>
  <c r="J12" i="2"/>
  <c r="N11" i="2"/>
  <c r="Q11" i="2" s="1"/>
  <c r="M11" i="2"/>
  <c r="P11" i="2" s="1"/>
  <c r="I11" i="2"/>
  <c r="H11" i="2"/>
  <c r="J11" i="2"/>
  <c r="Q10" i="2"/>
  <c r="N10" i="2"/>
  <c r="M10" i="2"/>
  <c r="P10" i="2" s="1"/>
  <c r="I10" i="2"/>
  <c r="H10" i="2"/>
  <c r="J10" i="2"/>
  <c r="N9" i="2"/>
  <c r="Q9" i="2" s="1"/>
  <c r="M9" i="2"/>
  <c r="P9" i="2" s="1"/>
  <c r="I9" i="2"/>
  <c r="H9" i="2"/>
  <c r="J9" i="2"/>
  <c r="Q8" i="2"/>
  <c r="N8" i="2"/>
  <c r="M8" i="2"/>
  <c r="P8" i="2" s="1"/>
  <c r="I8" i="2"/>
  <c r="H8" i="2"/>
  <c r="J8" i="2"/>
  <c r="K78" i="2" l="1"/>
  <c r="K61" i="2"/>
  <c r="K69" i="2"/>
  <c r="O47" i="2"/>
  <c r="K52" i="2"/>
  <c r="K54" i="2"/>
  <c r="I46" i="2"/>
  <c r="O49" i="2"/>
  <c r="K57" i="2"/>
  <c r="V44" i="2"/>
  <c r="O42" i="2"/>
  <c r="O38" i="2"/>
  <c r="O36" i="2"/>
  <c r="R8" i="2"/>
  <c r="R10" i="2"/>
  <c r="R12" i="2"/>
  <c r="R14" i="2"/>
  <c r="Y32" i="2"/>
  <c r="K34" i="2"/>
  <c r="K45" i="2"/>
  <c r="V45" i="2"/>
  <c r="V50" i="2"/>
  <c r="Q54" i="2"/>
  <c r="R54" i="2" s="1"/>
  <c r="K80" i="2"/>
  <c r="R9" i="2"/>
  <c r="R11" i="2"/>
  <c r="R13" i="2"/>
  <c r="R15" i="2"/>
  <c r="R17" i="2"/>
  <c r="R19" i="2"/>
  <c r="R21" i="2"/>
  <c r="O25" i="2"/>
  <c r="V32" i="2"/>
  <c r="K35" i="2"/>
  <c r="R35" i="2"/>
  <c r="R36" i="2"/>
  <c r="I43" i="2"/>
  <c r="Q52" i="2"/>
  <c r="R52" i="2" s="1"/>
  <c r="K55" i="2"/>
  <c r="O56" i="2"/>
  <c r="K63" i="2"/>
  <c r="K67" i="2"/>
  <c r="K71" i="2"/>
  <c r="K75" i="2"/>
  <c r="K30" i="2"/>
  <c r="K53" i="2"/>
  <c r="V95" i="2"/>
  <c r="M26" i="2"/>
  <c r="P26" i="2" s="1"/>
  <c r="R26" i="2" s="1"/>
  <c r="H26" i="2"/>
  <c r="I29" i="2"/>
  <c r="M29" i="2"/>
  <c r="H29" i="2"/>
  <c r="M34" i="2"/>
  <c r="K47" i="2"/>
  <c r="J46" i="2"/>
  <c r="K48" i="2"/>
  <c r="K49" i="2"/>
  <c r="K50" i="2"/>
  <c r="K51" i="2"/>
  <c r="O51" i="2"/>
  <c r="Q51" i="2"/>
  <c r="R51" i="2" s="1"/>
  <c r="N53" i="2"/>
  <c r="U55" i="2"/>
  <c r="N57" i="2"/>
  <c r="O67" i="2"/>
  <c r="Q67" i="2"/>
  <c r="R67" i="2" s="1"/>
  <c r="Q75" i="2"/>
  <c r="R75" i="2" s="1"/>
  <c r="O75" i="2"/>
  <c r="H112" i="2"/>
  <c r="J112" i="2"/>
  <c r="K112" i="2" s="1"/>
  <c r="N112" i="2"/>
  <c r="K8" i="2"/>
  <c r="J7" i="2"/>
  <c r="O8" i="2"/>
  <c r="K9" i="2"/>
  <c r="O9" i="2"/>
  <c r="K10" i="2"/>
  <c r="O10" i="2"/>
  <c r="K11" i="2"/>
  <c r="O11" i="2"/>
  <c r="K12" i="2"/>
  <c r="O12" i="2"/>
  <c r="K13" i="2"/>
  <c r="O13" i="2"/>
  <c r="K14" i="2"/>
  <c r="O14" i="2"/>
  <c r="K15" i="2"/>
  <c r="O15" i="2"/>
  <c r="K16" i="2"/>
  <c r="O16" i="2"/>
  <c r="K17" i="2"/>
  <c r="O17" i="2"/>
  <c r="K18" i="2"/>
  <c r="O18" i="2"/>
  <c r="K19" i="2"/>
  <c r="O19" i="2"/>
  <c r="K20" i="2"/>
  <c r="O20" i="2"/>
  <c r="K21" i="2"/>
  <c r="O21" i="2"/>
  <c r="K22" i="2"/>
  <c r="O22" i="2"/>
  <c r="K23" i="2"/>
  <c r="O23" i="2"/>
  <c r="K24" i="2"/>
  <c r="O24" i="2"/>
  <c r="J28" i="2"/>
  <c r="K32" i="2"/>
  <c r="H34" i="2"/>
  <c r="O35" i="2"/>
  <c r="Q38" i="2"/>
  <c r="J39" i="2"/>
  <c r="K39" i="2" s="1"/>
  <c r="N39" i="2"/>
  <c r="N40" i="2"/>
  <c r="H40" i="2"/>
  <c r="I41" i="2"/>
  <c r="K41" i="2" s="1"/>
  <c r="Q42" i="2"/>
  <c r="Q47" i="2"/>
  <c r="R47" i="2" s="1"/>
  <c r="Q48" i="2"/>
  <c r="R48" i="2" s="1"/>
  <c r="Q49" i="2"/>
  <c r="R49" i="2" s="1"/>
  <c r="X50" i="2"/>
  <c r="Y50" i="2" s="1"/>
  <c r="H53" i="2"/>
  <c r="H55" i="2"/>
  <c r="H57" i="2"/>
  <c r="O61" i="2"/>
  <c r="Q61" i="2"/>
  <c r="R61" i="2" s="1"/>
  <c r="O69" i="2"/>
  <c r="Q69" i="2"/>
  <c r="R69" i="2" s="1"/>
  <c r="Q97" i="2"/>
  <c r="Q98" i="2"/>
  <c r="R98" i="2" s="1"/>
  <c r="O98" i="2"/>
  <c r="Q100" i="2"/>
  <c r="R100" i="2" s="1"/>
  <c r="O100" i="2"/>
  <c r="Q111" i="2"/>
  <c r="R111" i="2" s="1"/>
  <c r="O111" i="2"/>
  <c r="K27" i="2"/>
  <c r="M30" i="2"/>
  <c r="I33" i="2"/>
  <c r="K33" i="2" s="1"/>
  <c r="M33" i="2"/>
  <c r="H33" i="2"/>
  <c r="J37" i="2"/>
  <c r="I38" i="2"/>
  <c r="K42" i="2"/>
  <c r="I42" i="2"/>
  <c r="K44" i="2"/>
  <c r="K43" i="2" s="1"/>
  <c r="J43" i="2"/>
  <c r="O63" i="2"/>
  <c r="Q63" i="2"/>
  <c r="R63" i="2" s="1"/>
  <c r="O71" i="2"/>
  <c r="Q71" i="2"/>
  <c r="R71" i="2" s="1"/>
  <c r="I77" i="2"/>
  <c r="M77" i="2"/>
  <c r="H77" i="2"/>
  <c r="H107" i="2"/>
  <c r="J107" i="2"/>
  <c r="K107" i="2" s="1"/>
  <c r="N107" i="2"/>
  <c r="I7" i="2"/>
  <c r="K25" i="2"/>
  <c r="K26" i="2"/>
  <c r="M27" i="2"/>
  <c r="H27" i="2"/>
  <c r="H30" i="2"/>
  <c r="O31" i="2"/>
  <c r="K36" i="2"/>
  <c r="P38" i="2"/>
  <c r="I40" i="2"/>
  <c r="K40" i="2" s="1"/>
  <c r="M41" i="2"/>
  <c r="H41" i="2"/>
  <c r="Q41" i="2"/>
  <c r="P42" i="2"/>
  <c r="X44" i="2"/>
  <c r="Y44" i="2" s="1"/>
  <c r="X45" i="2"/>
  <c r="Y45" i="2" s="1"/>
  <c r="O65" i="2"/>
  <c r="Q65" i="2"/>
  <c r="R65" i="2" s="1"/>
  <c r="O73" i="2"/>
  <c r="Q73" i="2"/>
  <c r="R73" i="2" s="1"/>
  <c r="N76" i="2"/>
  <c r="H76" i="2"/>
  <c r="J76" i="2"/>
  <c r="Q103" i="2"/>
  <c r="R103" i="2" s="1"/>
  <c r="O103" i="2"/>
  <c r="U86" i="2"/>
  <c r="H86" i="2"/>
  <c r="I87" i="2"/>
  <c r="K87" i="2" s="1"/>
  <c r="T87" i="2"/>
  <c r="J88" i="2"/>
  <c r="K88" i="2" s="1"/>
  <c r="N88" i="2"/>
  <c r="H88" i="2"/>
  <c r="K93" i="2"/>
  <c r="Q109" i="2"/>
  <c r="R109" i="2" s="1"/>
  <c r="O109" i="2"/>
  <c r="V120" i="2"/>
  <c r="X120" i="2"/>
  <c r="Y120" i="2" s="1"/>
  <c r="O123" i="2"/>
  <c r="Q123" i="2"/>
  <c r="R123" i="2" s="1"/>
  <c r="Q125" i="2"/>
  <c r="R125" i="2" s="1"/>
  <c r="O125" i="2"/>
  <c r="H60" i="2"/>
  <c r="N60" i="2"/>
  <c r="H62" i="2"/>
  <c r="N62" i="2"/>
  <c r="H64" i="2"/>
  <c r="N64" i="2"/>
  <c r="H66" i="2"/>
  <c r="N66" i="2"/>
  <c r="H68" i="2"/>
  <c r="N68" i="2"/>
  <c r="H70" i="2"/>
  <c r="N70" i="2"/>
  <c r="H72" i="2"/>
  <c r="N72" i="2"/>
  <c r="H74" i="2"/>
  <c r="N74" i="2"/>
  <c r="U82" i="2"/>
  <c r="H82" i="2"/>
  <c r="I83" i="2"/>
  <c r="K83" i="2" s="1"/>
  <c r="T83" i="2"/>
  <c r="U84" i="2"/>
  <c r="H84" i="2"/>
  <c r="I85" i="2"/>
  <c r="T85" i="2"/>
  <c r="J86" i="2"/>
  <c r="K86" i="2" s="1"/>
  <c r="Q92" i="2"/>
  <c r="R92" i="2" s="1"/>
  <c r="O92" i="2"/>
  <c r="H100" i="2"/>
  <c r="J100" i="2"/>
  <c r="K100" i="2" s="1"/>
  <c r="Q106" i="2"/>
  <c r="R106" i="2" s="1"/>
  <c r="O106" i="2"/>
  <c r="Q121" i="2"/>
  <c r="H122" i="2"/>
  <c r="J122" i="2"/>
  <c r="K122" i="2" s="1"/>
  <c r="U122" i="2"/>
  <c r="N122" i="2"/>
  <c r="N78" i="2"/>
  <c r="H78" i="2"/>
  <c r="I79" i="2"/>
  <c r="K79" i="2" s="1"/>
  <c r="M79" i="2"/>
  <c r="N80" i="2"/>
  <c r="H80" i="2"/>
  <c r="I81" i="2"/>
  <c r="T81" i="2"/>
  <c r="H87" i="2"/>
  <c r="J91" i="2"/>
  <c r="K91" i="2" s="1"/>
  <c r="N91" i="2"/>
  <c r="H91" i="2"/>
  <c r="M93" i="2"/>
  <c r="P93" i="2" s="1"/>
  <c r="I93" i="2"/>
  <c r="H97" i="2"/>
  <c r="J97" i="2"/>
  <c r="X124" i="2"/>
  <c r="Y124" i="2" s="1"/>
  <c r="V124" i="2"/>
  <c r="J77" i="2"/>
  <c r="J81" i="2"/>
  <c r="K81" i="2" s="1"/>
  <c r="J85" i="2"/>
  <c r="J90" i="2"/>
  <c r="K90" i="2" s="1"/>
  <c r="N90" i="2"/>
  <c r="K94" i="2"/>
  <c r="H95" i="2"/>
  <c r="J95" i="2"/>
  <c r="K95" i="2" s="1"/>
  <c r="M97" i="2"/>
  <c r="P97" i="2" s="1"/>
  <c r="I97" i="2"/>
  <c r="Q102" i="2"/>
  <c r="R102" i="2" s="1"/>
  <c r="O102" i="2"/>
  <c r="Q110" i="2"/>
  <c r="R110" i="2" s="1"/>
  <c r="O110" i="2"/>
  <c r="J119" i="2"/>
  <c r="K119" i="2" s="1"/>
  <c r="H119" i="2"/>
  <c r="U119" i="2"/>
  <c r="X121" i="2"/>
  <c r="Y121" i="2" s="1"/>
  <c r="V121" i="2"/>
  <c r="Q124" i="2"/>
  <c r="H125" i="2"/>
  <c r="J125" i="2"/>
  <c r="K125" i="2" s="1"/>
  <c r="U125" i="2"/>
  <c r="Y95" i="2"/>
  <c r="H103" i="2"/>
  <c r="J103" i="2"/>
  <c r="K103" i="2" s="1"/>
  <c r="H108" i="2"/>
  <c r="J108" i="2"/>
  <c r="K108" i="2" s="1"/>
  <c r="N108" i="2"/>
  <c r="H111" i="2"/>
  <c r="J111" i="2"/>
  <c r="K111" i="2" s="1"/>
  <c r="J117" i="2"/>
  <c r="K117" i="2" s="1"/>
  <c r="H117" i="2"/>
  <c r="N117" i="2"/>
  <c r="U117" i="2"/>
  <c r="V118" i="2"/>
  <c r="X118" i="2"/>
  <c r="Y118" i="2" s="1"/>
  <c r="Q119" i="2"/>
  <c r="I92" i="2"/>
  <c r="K92" i="2" s="1"/>
  <c r="H93" i="2"/>
  <c r="N93" i="2"/>
  <c r="H98" i="2"/>
  <c r="J98" i="2"/>
  <c r="K98" i="2" s="1"/>
  <c r="H102" i="2"/>
  <c r="J102" i="2"/>
  <c r="H106" i="2"/>
  <c r="J106" i="2"/>
  <c r="H110" i="2"/>
  <c r="J110" i="2"/>
  <c r="K110" i="2" s="1"/>
  <c r="H118" i="2"/>
  <c r="J118" i="2"/>
  <c r="K118" i="2" s="1"/>
  <c r="N118" i="2"/>
  <c r="J121" i="2"/>
  <c r="K121" i="2" s="1"/>
  <c r="H121" i="2"/>
  <c r="J124" i="2"/>
  <c r="K124" i="2" s="1"/>
  <c r="H124" i="2"/>
  <c r="N94" i="2"/>
  <c r="I105" i="2"/>
  <c r="H109" i="2"/>
  <c r="J109" i="2"/>
  <c r="K109" i="2" s="1"/>
  <c r="H113" i="2"/>
  <c r="J113" i="2"/>
  <c r="K113" i="2" s="1"/>
  <c r="N113" i="2"/>
  <c r="H114" i="2"/>
  <c r="J114" i="2"/>
  <c r="K114" i="2" s="1"/>
  <c r="N114" i="2"/>
  <c r="H120" i="2"/>
  <c r="J120" i="2"/>
  <c r="K120" i="2" s="1"/>
  <c r="N120" i="2"/>
  <c r="J123" i="2"/>
  <c r="K123" i="2" s="1"/>
  <c r="H123" i="2"/>
  <c r="M117" i="2"/>
  <c r="P117" i="2" s="1"/>
  <c r="M119" i="2"/>
  <c r="P119" i="2" s="1"/>
  <c r="M121" i="2"/>
  <c r="P121" i="2" s="1"/>
  <c r="M124" i="2"/>
  <c r="P124" i="2" s="1"/>
  <c r="R121" i="2" l="1"/>
  <c r="O121" i="2"/>
  <c r="I37" i="2"/>
  <c r="O26" i="2"/>
  <c r="R97" i="2"/>
  <c r="I58" i="2"/>
  <c r="K85" i="2"/>
  <c r="Q118" i="2"/>
  <c r="R118" i="2" s="1"/>
  <c r="O118" i="2"/>
  <c r="K97" i="2"/>
  <c r="W83" i="2"/>
  <c r="Y83" i="2" s="1"/>
  <c r="V83" i="2"/>
  <c r="O70" i="2"/>
  <c r="Q70" i="2"/>
  <c r="R70" i="2" s="1"/>
  <c r="O62" i="2"/>
  <c r="Q62" i="2"/>
  <c r="R62" i="2" s="1"/>
  <c r="O76" i="2"/>
  <c r="Q76" i="2"/>
  <c r="R76" i="2" s="1"/>
  <c r="O53" i="2"/>
  <c r="Q53" i="2"/>
  <c r="R53" i="2" s="1"/>
  <c r="K46" i="2"/>
  <c r="Q113" i="2"/>
  <c r="R113" i="2" s="1"/>
  <c r="O113" i="2"/>
  <c r="J105" i="2"/>
  <c r="K106" i="2"/>
  <c r="K105" i="2" s="1"/>
  <c r="K115" i="2"/>
  <c r="R124" i="2"/>
  <c r="X119" i="2"/>
  <c r="Y119" i="2" s="1"/>
  <c r="V119" i="2"/>
  <c r="O90" i="2"/>
  <c r="Q90" i="2"/>
  <c r="R90" i="2" s="1"/>
  <c r="K77" i="2"/>
  <c r="O91" i="2"/>
  <c r="Q91" i="2"/>
  <c r="R91" i="2" s="1"/>
  <c r="O80" i="2"/>
  <c r="Q80" i="2"/>
  <c r="R80" i="2" s="1"/>
  <c r="Q78" i="2"/>
  <c r="R78" i="2" s="1"/>
  <c r="O78" i="2"/>
  <c r="P33" i="2"/>
  <c r="R33" i="2" s="1"/>
  <c r="O33" i="2"/>
  <c r="R42" i="2"/>
  <c r="O39" i="2"/>
  <c r="Q39" i="2"/>
  <c r="R39" i="2" s="1"/>
  <c r="K7" i="2"/>
  <c r="O34" i="2"/>
  <c r="P34" i="2"/>
  <c r="R34" i="2" s="1"/>
  <c r="Q114" i="2"/>
  <c r="R114" i="2" s="1"/>
  <c r="O114" i="2"/>
  <c r="R119" i="2"/>
  <c r="X117" i="2"/>
  <c r="Y117" i="2" s="1"/>
  <c r="V117" i="2"/>
  <c r="V125" i="2"/>
  <c r="X125" i="2"/>
  <c r="Y125" i="2" s="1"/>
  <c r="O124" i="2"/>
  <c r="W81" i="2"/>
  <c r="Y81" i="2" s="1"/>
  <c r="V81" i="2"/>
  <c r="P79" i="2"/>
  <c r="R79" i="2" s="1"/>
  <c r="O79" i="2"/>
  <c r="O72" i="2"/>
  <c r="Q72" i="2"/>
  <c r="R72" i="2" s="1"/>
  <c r="O68" i="2"/>
  <c r="Q68" i="2"/>
  <c r="R68" i="2" s="1"/>
  <c r="O64" i="2"/>
  <c r="Q64" i="2"/>
  <c r="R64" i="2" s="1"/>
  <c r="O60" i="2"/>
  <c r="Q60" i="2"/>
  <c r="R60" i="2" s="1"/>
  <c r="O88" i="2"/>
  <c r="Q88" i="2"/>
  <c r="R88" i="2" s="1"/>
  <c r="K76" i="2"/>
  <c r="K58" i="2" s="1"/>
  <c r="J58" i="2"/>
  <c r="J127" i="2" s="1"/>
  <c r="P41" i="2"/>
  <c r="R41" i="2" s="1"/>
  <c r="O41" i="2"/>
  <c r="Q112" i="2"/>
  <c r="R112" i="2" s="1"/>
  <c r="O112" i="2"/>
  <c r="O57" i="2"/>
  <c r="Q57" i="2"/>
  <c r="R57" i="2" s="1"/>
  <c r="Q108" i="2"/>
  <c r="R108" i="2" s="1"/>
  <c r="O108" i="2"/>
  <c r="V122" i="2"/>
  <c r="X122" i="2"/>
  <c r="Y122" i="2" s="1"/>
  <c r="W85" i="2"/>
  <c r="Y85" i="2" s="1"/>
  <c r="V85" i="2"/>
  <c r="O74" i="2"/>
  <c r="Q74" i="2"/>
  <c r="R74" i="2" s="1"/>
  <c r="O66" i="2"/>
  <c r="Q66" i="2"/>
  <c r="R66" i="2" s="1"/>
  <c r="W87" i="2"/>
  <c r="Y87" i="2" s="1"/>
  <c r="V87" i="2"/>
  <c r="Q40" i="2"/>
  <c r="R40" i="2" s="1"/>
  <c r="O40" i="2"/>
  <c r="K29" i="2"/>
  <c r="K28" i="2" s="1"/>
  <c r="I28" i="2"/>
  <c r="I127" i="2" s="1"/>
  <c r="Q120" i="2"/>
  <c r="R120" i="2" s="1"/>
  <c r="O120" i="2"/>
  <c r="Q94" i="2"/>
  <c r="R94" i="2" s="1"/>
  <c r="O94" i="2"/>
  <c r="J101" i="2"/>
  <c r="K102" i="2"/>
  <c r="K101" i="2" s="1"/>
  <c r="Q93" i="2"/>
  <c r="R93" i="2" s="1"/>
  <c r="O93" i="2"/>
  <c r="O119" i="2"/>
  <c r="O117" i="2"/>
  <c r="Q117" i="2"/>
  <c r="R117" i="2" s="1"/>
  <c r="Q122" i="2"/>
  <c r="R122" i="2" s="1"/>
  <c r="O122" i="2"/>
  <c r="V84" i="2"/>
  <c r="X84" i="2"/>
  <c r="Y84" i="2" s="1"/>
  <c r="X82" i="2"/>
  <c r="Y82" i="2" s="1"/>
  <c r="V82" i="2"/>
  <c r="X86" i="2"/>
  <c r="Y86" i="2" s="1"/>
  <c r="V86" i="2"/>
  <c r="P27" i="2"/>
  <c r="R27" i="2" s="1"/>
  <c r="O27" i="2"/>
  <c r="Q107" i="2"/>
  <c r="R107" i="2" s="1"/>
  <c r="O107" i="2"/>
  <c r="P77" i="2"/>
  <c r="R77" i="2" s="1"/>
  <c r="O77" i="2"/>
  <c r="K38" i="2"/>
  <c r="K37" i="2" s="1"/>
  <c r="O30" i="2"/>
  <c r="P30" i="2"/>
  <c r="R30" i="2" s="1"/>
  <c r="O97" i="2"/>
  <c r="R38" i="2"/>
  <c r="V55" i="2"/>
  <c r="X55" i="2"/>
  <c r="Y55" i="2" s="1"/>
  <c r="P29" i="2"/>
  <c r="R29" i="2" s="1"/>
  <c r="O29" i="2"/>
  <c r="Y127" i="2" l="1"/>
  <c r="R127" i="2"/>
  <c r="K127" i="2"/>
</calcChain>
</file>

<file path=xl/sharedStrings.xml><?xml version="1.0" encoding="utf-8"?>
<sst xmlns="http://schemas.openxmlformats.org/spreadsheetml/2006/main" count="455" uniqueCount="310">
  <si>
    <t>Épületgépészeti automatika és</t>
  </si>
  <si>
    <t>VILLA MŰVÉSZETI GALÉRIA ÉS ÉTTEREM</t>
  </si>
  <si>
    <t>Felügyeleti rendszer</t>
  </si>
  <si>
    <t>Költségvetés</t>
  </si>
  <si>
    <t>971015 Budapest, Csónak u. 1. Hrsz.: 14357</t>
  </si>
  <si>
    <t>Kiviteli terv</t>
  </si>
  <si>
    <t>Gépészeti automatika</t>
  </si>
  <si>
    <t>Hő és füstelvezetés</t>
  </si>
  <si>
    <t>Ssz.</t>
  </si>
  <si>
    <t>Típus/paraméter</t>
  </si>
  <si>
    <t>Megnevezés</t>
  </si>
  <si>
    <t>Menny.</t>
  </si>
  <si>
    <t>Egység</t>
  </si>
  <si>
    <t>Anyag egységár</t>
  </si>
  <si>
    <t>Díj egységár</t>
  </si>
  <si>
    <t>Egységár</t>
  </si>
  <si>
    <t>Anyag összesen</t>
  </si>
  <si>
    <t>Díj összesen</t>
  </si>
  <si>
    <t>Anyag+Díj összesen</t>
  </si>
  <si>
    <t>TEREPI KÉSZÜLÉKEK</t>
  </si>
  <si>
    <t>1.1</t>
  </si>
  <si>
    <t>DCM6</t>
  </si>
  <si>
    <t>Nyomáskapcsoló Beállítási tartomány: 0,5-6 bar, fix 0,15 bar hiszterézis, Pmax:16 bar, IP65</t>
  </si>
  <si>
    <t>db</t>
  </si>
  <si>
    <t>1.2</t>
  </si>
  <si>
    <t>DDW/H-20</t>
  </si>
  <si>
    <t>Légcsatorna nyomáskülönbség kapcsoló; Tartomány: 30..400Pa, Kapcsolási hiszterézis: 20Pa, kimenet: 1ÁT, szerelôkerettel és tömszelencével, IP54</t>
  </si>
  <si>
    <t>1.3</t>
  </si>
  <si>
    <t>FST6</t>
  </si>
  <si>
    <t>Fagyvédő termosztát automatikus visszaállítással; Tartomány: -10..12°C, Tüzemi= max.70°C, Tdiff= 2°K, 6m Cu kapilláris, IP65, kábelcsatlakozás + kapilláris rögzítő FST fagyvédőhöz</t>
  </si>
  <si>
    <t>1.4</t>
  </si>
  <si>
    <t>KNTF/NTC20K/100/Ms</t>
  </si>
  <si>
    <t>Merülő vízhőmérséklet érzékelő; Érzékelő elem: NTC20kΩ, Érzékelő benyúlás: 100mm, Réz hüvellyel, Szilikonmentes, IP65</t>
  </si>
  <si>
    <t>1.5</t>
  </si>
  <si>
    <t>KNTF/NTC20K/x</t>
  </si>
  <si>
    <t>Külső hőmérséklet érzékelő</t>
  </si>
  <si>
    <t>1.6</t>
  </si>
  <si>
    <t>L6188A2085U</t>
  </si>
  <si>
    <t>Merülő termosztát, külső gomb: 25-95°C, belső csavarral állítható hiszterézis 4-10K, SPDT 10(2,5)A, 1/2" merülőhüvellyel 105mm</t>
  </si>
  <si>
    <t>1.7</t>
  </si>
  <si>
    <t>MD20A-24</t>
  </si>
  <si>
    <t>Zsalumozgató; (nyit-zár, [rugós]), Utáp: 230V/50Hz, Névleges nyomaték: 20Nm, IP54</t>
  </si>
  <si>
    <t>1.8</t>
  </si>
  <si>
    <t>MD20SR-T</t>
  </si>
  <si>
    <t>Zsalumozgató; (folyamatos), Utáp:240V/50Hz, Uvez:0...10VDC; Névleges nyomaték: 20Nm, IP55</t>
  </si>
  <si>
    <t>1.9</t>
  </si>
  <si>
    <t>PREMASGARD 1141-0010-200</t>
  </si>
  <si>
    <t>Légoldali nyomáskülönbség érzékelő 24VAC /15÷36VDC tápfeszültség, 0-10VDC jelkimenettel, 0…100-300-500-1000Pa átkapcsolható mérési tartománnyal, 1/10s szűrési idővel, 10ms válaszidővel, 0-50°C közegre, szerelőkészlettel, műanyag bekötőcsővel, IP65</t>
  </si>
  <si>
    <t>1.10</t>
  </si>
  <si>
    <t>LF20-3B54</t>
  </si>
  <si>
    <t>Légcsatorna hőmérséklet érzékelő; Érzékelő elem: NTC20kΩ, Tartomány: -40..+80°C, Szonda: 300mm, IP54</t>
  </si>
  <si>
    <t>1.11</t>
  </si>
  <si>
    <t>H7015B1004</t>
  </si>
  <si>
    <t>Légcsatornapáratartalom érzékelő; Tartomány: 5-95%rh, Utáp=24VAC, Uki=0-10V, IP30, szerelőkészlettel</t>
  </si>
  <si>
    <t>1.12</t>
  </si>
  <si>
    <t>LK-SX CO2+VOC</t>
  </si>
  <si>
    <t>Légcsatorna CO2+VOC érzékelő; Tartomány: 0-50°C, 0-2000ppm, Utáp=24VAC, Uki=0-10V, IP30, szerelőkészlettel</t>
  </si>
  <si>
    <t>1.13</t>
  </si>
  <si>
    <t xml:space="preserve">TT </t>
  </si>
  <si>
    <r>
      <t xml:space="preserve">Helyiség hőmérséklet érzékelő; </t>
    </r>
    <r>
      <rPr>
        <b/>
        <sz val="10"/>
        <rFont val="Arial"/>
        <family val="2"/>
        <charset val="238"/>
      </rPr>
      <t>(A megajánlott készüléket a belsőépítész tervezővel jóváhagyá kell hagyatni!)</t>
    </r>
  </si>
  <si>
    <t>1.14</t>
  </si>
  <si>
    <t>TH</t>
  </si>
  <si>
    <r>
      <t xml:space="preserve">Helyiség páratartalom érzékelő; </t>
    </r>
    <r>
      <rPr>
        <b/>
        <sz val="10"/>
        <rFont val="Arial"/>
        <family val="2"/>
        <charset val="238"/>
      </rPr>
      <t>(A megajánlott készüléket a belsőépítész tervezővel jóváhagyá kell hagyatni!)</t>
    </r>
  </si>
  <si>
    <t>1.15</t>
  </si>
  <si>
    <t>TQ</t>
  </si>
  <si>
    <t>Helyiség légminőség CO2+VOC érzékelő</t>
  </si>
  <si>
    <t>1.16</t>
  </si>
  <si>
    <t>H. Term</t>
  </si>
  <si>
    <t>Helyiség termosztát, belső állítású Tartomány: 10-50°C</t>
  </si>
  <si>
    <t>1.17</t>
  </si>
  <si>
    <t>KK(1-0, 2db LED)</t>
  </si>
  <si>
    <t>Harmony XB5 tokozott 1-0 kapcsoló, 1db zöld, 1db piros LED jelzéssel (konyhaüzem indító kapcsoló)</t>
  </si>
  <si>
    <t>1.18</t>
  </si>
  <si>
    <t>W7754P1000</t>
  </si>
  <si>
    <t>XL10 FANCOIL CONTR. NEW HARDW (IRC)</t>
  </si>
  <si>
    <t>1.19</t>
  </si>
  <si>
    <t>T7460F1000</t>
  </si>
  <si>
    <t>Helyiség hőmérséklet érzékelő falra szerelhető kivitelben T=0÷40°C, ±5°C alapjel eltolási lehetőséggel, jelenlét nyomó gombbal ventilátor fokozatkapcsolóval (5 állapot) mérőérzékelő: 20kOhm/25°C, IP30</t>
  </si>
  <si>
    <t>1.20</t>
  </si>
  <si>
    <t>Felírati tábla</t>
  </si>
  <si>
    <t>Készülékazonosító felírati tábla 50x100mm műanyag</t>
  </si>
  <si>
    <t>DDC ALÁLLOMÁSOK</t>
  </si>
  <si>
    <t>2.1</t>
  </si>
  <si>
    <t>4GE1-DDC</t>
  </si>
  <si>
    <t>Gépészeti elosztó DDC alállomás az alábbi adatpontösszesítés szerint:
AI = 16, AO = 9, DI = 51, DO = 15,  fizikai adatpont + 10% tartalék</t>
  </si>
  <si>
    <t>klt</t>
  </si>
  <si>
    <t>2.2</t>
  </si>
  <si>
    <t>4GE2-DDC</t>
  </si>
  <si>
    <t>Gépészeti elosztó DDC alállomás az alábbi adatpontösszesítés szerint:
AI = 40, AO = 19, DI = 30, DO = 12, fizikai adatpont + 10% tartalék</t>
  </si>
  <si>
    <t>2.3</t>
  </si>
  <si>
    <t>02GE1-DDC</t>
  </si>
  <si>
    <t>Gépészeti elosztó DDC alállomás az alábbi adatpontösszesítés szerint:
AI = 76, AO = 47, DI = 124, DO = 57, fizikai adatpont + 10% tartalék</t>
  </si>
  <si>
    <t>2.4</t>
  </si>
  <si>
    <t>02GET-DDC</t>
  </si>
  <si>
    <t>Gépészeti elosztó DDC alállomás az alábbi adatpontösszesítés szerint:
AI = 0, AO = 0, DI = 20, DO = 8, fizikai adatpont + 10% tartalék</t>
  </si>
  <si>
    <t>2.5</t>
  </si>
  <si>
    <t>0HKP-DDC</t>
  </si>
  <si>
    <t>Gépészeti elosztó DDC alállomás az alábbi adatpontösszesítés szerint:
AI = 6, AO = 3, DI = 19, DO = 4, fizikai adatpont + 10% tartalék</t>
  </si>
  <si>
    <t>2.6</t>
  </si>
  <si>
    <t>0GE1-TR-DDC</t>
  </si>
  <si>
    <t>Gépészeti elosztó DDC alállomás az alábbi adatpontösszesítés szerint:
AI = 1, AO = 0, DI = 11, DO = 1, fizikai adatpont + 10% tartalék</t>
  </si>
  <si>
    <t>2.7</t>
  </si>
  <si>
    <t>IRC2-DDC</t>
  </si>
  <si>
    <t>IRC elosztó DDC alállomás az alábbi adatpontösszesítés szerint:
AI = 16, AO =21, DI = 0, DO = 5, fizikai adatpont + 10% tartalék</t>
  </si>
  <si>
    <t>2.8</t>
  </si>
  <si>
    <t>IRC1-DDC</t>
  </si>
  <si>
    <t>IRC elosztó DDC alállomás az alábbi adatpontösszesítés szerint:
AI = 27, AO = 06, DI = 0, DO = 8, fizikai adatpont + 10% tartalék</t>
  </si>
  <si>
    <t>FREKVENCIAVÁLTÓK</t>
  </si>
  <si>
    <t>3.1</t>
  </si>
  <si>
    <t>FC102P22KT4E55H3X</t>
  </si>
  <si>
    <t>Frekvenciaváltó; (grafikus kijelzővel), {3~380-440V}, P=2,2kW, IP55, beépített ki- és bemeneti szűrő</t>
  </si>
  <si>
    <t>3.2</t>
  </si>
  <si>
    <t>FC102P4KT4E55H3X</t>
  </si>
  <si>
    <t>Frekvenciaváltó; (grafikus kijelzővel), {3~380-440V}, P=4,0kW, IP55, beépített ki- és bemeneti szűrő</t>
  </si>
  <si>
    <t>3.3</t>
  </si>
  <si>
    <t>FC102P5K5T4E55H3X</t>
  </si>
  <si>
    <t>Frekvenciaváltó; (grafikus kijelzővel), {3~380-440V}, P=5,5kW, IP55, beépített ki- és bemeneti szűrő</t>
  </si>
  <si>
    <t>3.4</t>
  </si>
  <si>
    <t>FC102P7K5T4E55H3X</t>
  </si>
  <si>
    <t>Frekvenciaváltó; (grafikus kijelzővel), {3~380-440V}, P=7,5kW, IP55, beépített ki- és bemeneti szűrő</t>
  </si>
  <si>
    <t>3.5</t>
  </si>
  <si>
    <t>FC102P11KT4E55H3X</t>
  </si>
  <si>
    <t>Frekvenciaváltó; (grafikus kijelzővel), {3~380-440V}, P=11,0kW, IP55, beépített ki- és bemeneti szűrő</t>
  </si>
  <si>
    <t>RWA vezérlő rendszer</t>
  </si>
  <si>
    <t>4.1</t>
  </si>
  <si>
    <t>RWA NG</t>
  </si>
  <si>
    <t>RWA kézi indító kapcsoló, törölapos kiviteli</t>
  </si>
  <si>
    <t>4.2</t>
  </si>
  <si>
    <t>RWA kp</t>
  </si>
  <si>
    <t>RWA központ 1db vészszellőzési csoport vezérlésére, In=10A kimeneti áram, akkumulátoros tápellátás, hiba, indítva jelzések biztosításával.</t>
  </si>
  <si>
    <t>Gépészeti elosztók</t>
  </si>
  <si>
    <t>mellékelt elvi kapcsolási rajzok, anyaglisták és műszaki leírás szerint legyártva
(a DDC elemek a 2 tételcsoportban szerepelnek)</t>
  </si>
  <si>
    <t>5.1</t>
  </si>
  <si>
    <t>4GE1</t>
  </si>
  <si>
    <t>Gépészeti elosztó
1db 1200x1600x400mm mezőből összeállítva, 24kW /53A elektromos betáplálással, mellékelt kapcsolási rajz szerinti leágazások és DDC alállomások beépítésével</t>
  </si>
  <si>
    <t>5.2</t>
  </si>
  <si>
    <t>4GE2</t>
  </si>
  <si>
    <t>Gépészeti elosztó
1db 1200x1600x400mm mezőből összeállítva, 21kW /45A elektromos betáplálással, mellékelt kapcsolási rajz szerinti leágazások és DDC alállomások beépítésével</t>
  </si>
  <si>
    <t>5.3</t>
  </si>
  <si>
    <t>02GE1</t>
  </si>
  <si>
    <t>Gépészeti elosztó
1db 1200x1800x400mm mezőből összeállítva, 45kW /122A elektromos betáplálással, mellékelt kapcsolási rajz szerinti leágazások és DDC alállomások beépítésével</t>
  </si>
  <si>
    <t>5.4</t>
  </si>
  <si>
    <t>02GET</t>
  </si>
  <si>
    <t>Gépészeti elosztó
1db 1200x1800x400mm mezőből összeállítva, 15kW /34A elektromos betáplálással, mellékelt kapcsolási rajz szerinti leágazások és DDC alállomások beépítésével</t>
  </si>
  <si>
    <t>5.5</t>
  </si>
  <si>
    <t>Gépészeti elosztó
1db 1000x1000x300mm mezőből összeállítva, 3,5kW /11A elektromos betáplálással, mellékelt kapcsolási rajz szerinti leágazások és DDC alállomások beépítésével</t>
  </si>
  <si>
    <t>5.6</t>
  </si>
  <si>
    <t>Gépészeti elosztó
1db 600x600x250mm mezőből összeállítva, 2kW /6A elektromos betáplálással, mellékelt kapcsolási rajz szerinti leágazások és DDC alállomások beépítésével</t>
  </si>
  <si>
    <t>5.7</t>
  </si>
  <si>
    <t>IRC elosztó
1db 600x600x250mm mezőből összeállítva, 1kW /6A elektromos betáplálással, mellékelt kapcsolási rajz szerinti leágazások és DDC alállomások beépítésével</t>
  </si>
  <si>
    <t>5.8</t>
  </si>
  <si>
    <t>5.9</t>
  </si>
  <si>
    <t>TVT</t>
  </si>
  <si>
    <t>Tűzvédelmi tabló
(funkciók: 2db füstmentes lépcsőház és a 1db zárt folyosó gravitációs és gépi szellőzés kézi vezérlés + visszajelzés)</t>
  </si>
  <si>
    <t>5.10</t>
  </si>
  <si>
    <t>IRC-1</t>
  </si>
  <si>
    <t>IRC vezérlő doboz 1 db FC bekötésére</t>
  </si>
  <si>
    <t>5.11</t>
  </si>
  <si>
    <t>IRC-4</t>
  </si>
  <si>
    <t>IRC vezérlő doboz max 4db FC bekötésére</t>
  </si>
  <si>
    <t>Helyszíni szerelés, kábelezés</t>
  </si>
  <si>
    <t>Műnyag szigetelésű erőátviteli ill. vezérlő kábelek bekötésel</t>
  </si>
  <si>
    <t>6.1</t>
  </si>
  <si>
    <t>J-Y(ST)Y 2x0,8</t>
  </si>
  <si>
    <t>ua.</t>
  </si>
  <si>
    <t>fm</t>
  </si>
  <si>
    <t>6.2</t>
  </si>
  <si>
    <t>J-Y(ST)Y 2x2x0.8</t>
  </si>
  <si>
    <t>6.3</t>
  </si>
  <si>
    <t>J-Y(ST)Y 4x2x0,8</t>
  </si>
  <si>
    <t>6.4</t>
  </si>
  <si>
    <t>YSLY 2x1</t>
  </si>
  <si>
    <t>6.5</t>
  </si>
  <si>
    <t>YSLY 3x1</t>
  </si>
  <si>
    <t>6.6</t>
  </si>
  <si>
    <t>YSLY 5x1</t>
  </si>
  <si>
    <t>6.7</t>
  </si>
  <si>
    <t>YSLY 7x1</t>
  </si>
  <si>
    <t>6.8</t>
  </si>
  <si>
    <t>YSLY 2x1,5</t>
  </si>
  <si>
    <t>6.9</t>
  </si>
  <si>
    <t>YSLY 3x1,5</t>
  </si>
  <si>
    <t>6.10</t>
  </si>
  <si>
    <t>YSLY 4x1,5</t>
  </si>
  <si>
    <t>6.11</t>
  </si>
  <si>
    <t>YSLY 5x1,5</t>
  </si>
  <si>
    <t>6.12</t>
  </si>
  <si>
    <t>YSLY 7x1,5</t>
  </si>
  <si>
    <t>6.13</t>
  </si>
  <si>
    <t>YSLY 4x2,5</t>
  </si>
  <si>
    <t>6.14</t>
  </si>
  <si>
    <t>YSLY 5x2,5</t>
  </si>
  <si>
    <t>6.15</t>
  </si>
  <si>
    <t>YSLY 4x4</t>
  </si>
  <si>
    <t>6.16</t>
  </si>
  <si>
    <t>YSLY 4x6</t>
  </si>
  <si>
    <t>6.17</t>
  </si>
  <si>
    <t>YSLCY 5x1</t>
  </si>
  <si>
    <t>6.18</t>
  </si>
  <si>
    <t>2YSLCY 4x1,5</t>
  </si>
  <si>
    <t>6.19</t>
  </si>
  <si>
    <t>2YSLCY 4x2,5</t>
  </si>
  <si>
    <t>6.20</t>
  </si>
  <si>
    <t>2YSLCY 4x4</t>
  </si>
  <si>
    <t>6.21</t>
  </si>
  <si>
    <t>2YSLCY 4x6</t>
  </si>
  <si>
    <t>6.22</t>
  </si>
  <si>
    <t>JE-H(ST)H E90 2x2x0,8</t>
  </si>
  <si>
    <t>6.23</t>
  </si>
  <si>
    <t>JE-H(ST)H E90 4x2x0,8</t>
  </si>
  <si>
    <t>6.24</t>
  </si>
  <si>
    <t>(N)HXH E90 3x1,5</t>
  </si>
  <si>
    <t>6.25</t>
  </si>
  <si>
    <t>(N)HXH E90 4x1,5</t>
  </si>
  <si>
    <t>6.26</t>
  </si>
  <si>
    <t>(N)HXH E90 4x2,5</t>
  </si>
  <si>
    <t>6.27</t>
  </si>
  <si>
    <t>(N)HXH E90 5x1,5</t>
  </si>
  <si>
    <t>6.28</t>
  </si>
  <si>
    <t>(N)HXH E90 5x2,5</t>
  </si>
  <si>
    <t>6.29</t>
  </si>
  <si>
    <t>UTP Cat5 típusú BUS kábel</t>
  </si>
  <si>
    <t>Védőcsövek, kábeltálcák elágazó és csatlakozó idomokkal, tartóra szerelve</t>
  </si>
  <si>
    <t>6.30</t>
  </si>
  <si>
    <t>Symalen DN32 lépésálló védőcső</t>
  </si>
  <si>
    <t>6.31</t>
  </si>
  <si>
    <t>PEP25 keményfalú védőcső tartóra szerelve</t>
  </si>
  <si>
    <t>6.32</t>
  </si>
  <si>
    <t>PEP32 keményfalú védőcső tartóra szerelve</t>
  </si>
  <si>
    <t>6.33</t>
  </si>
  <si>
    <t>Kábeltálca 60x100mm2</t>
  </si>
  <si>
    <t>6.34</t>
  </si>
  <si>
    <t>Kábeltálca 60x200mm2</t>
  </si>
  <si>
    <t>6.35</t>
  </si>
  <si>
    <t>Funkciómegtartó kengyeles tűzálló E90 kábel tartószerkezet</t>
  </si>
  <si>
    <t>Tiltókapcsolók</t>
  </si>
  <si>
    <t>6.36</t>
  </si>
  <si>
    <t>KKMO-6002</t>
  </si>
  <si>
    <t>Terepi tiltókapcsoló</t>
  </si>
  <si>
    <t>6.37</t>
  </si>
  <si>
    <t>11kW TKP</t>
  </si>
  <si>
    <t>Főáramköri tiltókapcsoló 11kW motorhoz, EMC védett dobozban, 1 db segédérintkezővel</t>
  </si>
  <si>
    <t>Egyéb tételek</t>
  </si>
  <si>
    <t>6.38</t>
  </si>
  <si>
    <t>EPH hálózat kiépítése gépházon belül</t>
  </si>
  <si>
    <t>Fagyvédelmi fűtések</t>
  </si>
  <si>
    <t>7.1</t>
  </si>
  <si>
    <t>DEVIpipeguard 10W/m</t>
  </si>
  <si>
    <t>Önszabályozó fűtőkábel</t>
  </si>
  <si>
    <t>m</t>
  </si>
  <si>
    <t>7.2</t>
  </si>
  <si>
    <t>Devifast (25m)</t>
  </si>
  <si>
    <t>Fűtőkábel rögzítő szalag</t>
  </si>
  <si>
    <t>Felügyeleti központ</t>
  </si>
  <si>
    <t>8.1</t>
  </si>
  <si>
    <t>Számítógép</t>
  </si>
  <si>
    <t>DELL PC, Intel processzorral, 2 GB RAM, 320 GB HDD, billentyűzettel, egérrel, 22" FulHD TFT monitorral, WIN 7 Pro 32 Bit Eng operációs rendszerrel, amely csak és kizárólag az épület-felügyeleti program (SymmetrE) futtatására használható</t>
  </si>
  <si>
    <t>8.2</t>
  </si>
  <si>
    <t>Nyomtató</t>
  </si>
  <si>
    <t>tintasugaras nyomtató</t>
  </si>
  <si>
    <t>8.3</t>
  </si>
  <si>
    <t>UPS</t>
  </si>
  <si>
    <t>szünetmentes tápegység felügyeleti központ részére, 600VA/360W 7perc 70%os terhelésnél</t>
  </si>
  <si>
    <t>8.4</t>
  </si>
  <si>
    <t>Ethernet 8</t>
  </si>
  <si>
    <t>8 portos Ethernet switch 10/100XT</t>
  </si>
  <si>
    <t>8.5</t>
  </si>
  <si>
    <t>SYM-BASE03/U</t>
  </si>
  <si>
    <t>SymmetrE épületfelügyeleti alap program csomag 1000 adatpontra, 1 kezelő felülethez</t>
  </si>
  <si>
    <t>8.6</t>
  </si>
  <si>
    <t>SYM-OP-ALMPAG/U</t>
  </si>
  <si>
    <t>SymmetrE; Alarm Pager software license</t>
  </si>
  <si>
    <t>8.7</t>
  </si>
  <si>
    <t>SYM-OP-LNS/U</t>
  </si>
  <si>
    <t>SymmetrE LON adatbázis kezezlő szoftver</t>
  </si>
  <si>
    <t>8.8</t>
  </si>
  <si>
    <t>SYM-DBP00250/U</t>
  </si>
  <si>
    <t>SymmetrE upgrade program csomag bővítés 250 adatponttal R410-nél</t>
  </si>
  <si>
    <t>8.9</t>
  </si>
  <si>
    <t>Emax</t>
  </si>
  <si>
    <t>Villamosenergia optimalizáló modul</t>
  </si>
  <si>
    <t>SZOLGÁLTATÁSOK</t>
  </si>
  <si>
    <t>9.1</t>
  </si>
  <si>
    <t>Tervezés</t>
  </si>
  <si>
    <t>Automatika kapcsoló szekrény gyártási tervek (dokumentumok magyar nyelven készülnek)</t>
  </si>
  <si>
    <t>9.2</t>
  </si>
  <si>
    <t>Megvalósulási tervek elkészítése</t>
  </si>
  <si>
    <t>Kivitelezés folyamán szükségessé vált terv módosítások rá vezetése a kiviteli tervekre magyar nyelven, papír és elektronikus formátumban is</t>
  </si>
  <si>
    <t>9.3</t>
  </si>
  <si>
    <t>Alállomási software</t>
  </si>
  <si>
    <t>DDC alállomások felhasználói programjainak elkészítése, dokumnetálása</t>
  </si>
  <si>
    <t>9.4</t>
  </si>
  <si>
    <t>Képrajzolás</t>
  </si>
  <si>
    <t>Számítógépes grafikai sémák készítése és dinamizálása, számítógép telepítése</t>
  </si>
  <si>
    <t>9.5</t>
  </si>
  <si>
    <t>Üzembe helyezés</t>
  </si>
  <si>
    <t>DDC alállomások üzembehelyezése, kezelőszemélyzet oktatása</t>
  </si>
  <si>
    <t>9.6</t>
  </si>
  <si>
    <t>Beüzemelés</t>
  </si>
  <si>
    <t>Erősáramú és automatika szekrények beüzemelése,</t>
  </si>
  <si>
    <t>9.7</t>
  </si>
  <si>
    <t>Frekvenciaváltók beüzemelése</t>
  </si>
  <si>
    <t>Frekvenciaváltók paramétereinek beállítása, programozása, beüzemelés, kezelőszemélyzet oktatása</t>
  </si>
  <si>
    <t>9.8</t>
  </si>
  <si>
    <t>Oktatás</t>
  </si>
  <si>
    <t>Kezelő személyzet oktatása kb 5 főt feltételzve 2 alkalommal magyar nyelven</t>
  </si>
  <si>
    <t>9.9</t>
  </si>
  <si>
    <t>Dokumentálás</t>
  </si>
  <si>
    <t>Megvalósulási és átadási dokumentáció elkészítése, magyar nyelven, 4 papír alapú és 1 elektronikus példányban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</si>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</sst>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Ft&quot;_-;\-* #,##0.00\ &quot;Ft&quot;_-;_-* &quot;-&quot;??\ &quot;Ft&quot;_-;_-@_-"/>
    <numFmt numFmtId="164" formatCode="0_)"/>
  </numFmts>
  <fonts count="32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0"/>
      <color indexed="43"/>
      <name val="Arial CE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4"/>
      <name val="MS Sans Serif"/>
      <family val="2"/>
      <charset val="238"/>
    </font>
    <font>
      <u/>
      <sz val="10"/>
      <color theme="10"/>
      <name val="Arial CE"/>
      <charset val="238"/>
    </font>
    <font>
      <sz val="11"/>
      <color rgb="FFFA7D00"/>
      <name val="Calibri"/>
      <family val="2"/>
      <scheme val="minor"/>
    </font>
    <font>
      <u/>
      <sz val="7.5"/>
      <color indexed="12"/>
      <name val="Arial"/>
      <family val="2"/>
      <charset val="238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Helv"/>
      <charset val="238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5">
    <xf numFmtId="0" fontId="0" fillId="0" borderId="0"/>
    <xf numFmtId="0" fontId="1" fillId="0" borderId="0"/>
    <xf numFmtId="0" fontId="6" fillId="0" borderId="0"/>
    <xf numFmtId="0" fontId="10" fillId="0" borderId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3" fillId="5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1" fillId="8" borderId="8" applyNumberFormat="0" applyFont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24" fillId="2" borderId="0" applyNumberFormat="0" applyBorder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6" fillId="0" borderId="0"/>
    <xf numFmtId="0" fontId="27" fillId="0" borderId="0"/>
    <xf numFmtId="0" fontId="8" fillId="0" borderId="0"/>
    <xf numFmtId="0" fontId="11" fillId="0" borderId="0"/>
    <xf numFmtId="0" fontId="27" fillId="0" borderId="0"/>
    <xf numFmtId="0" fontId="27" fillId="0" borderId="0"/>
    <xf numFmtId="0" fontId="7" fillId="0" borderId="0"/>
    <xf numFmtId="0" fontId="28" fillId="0" borderId="9" applyNumberFormat="0" applyFill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6" borderId="4" applyNumberFormat="0" applyAlignment="0" applyProtection="0"/>
    <xf numFmtId="0" fontId="27" fillId="0" borderId="0" applyNumberFormat="0" applyFont="0" applyBorder="0" applyAlignment="0" applyProtection="0"/>
  </cellStyleXfs>
  <cellXfs count="61">
    <xf numFmtId="0" fontId="0" fillId="0" borderId="0" xfId="0"/>
    <xf numFmtId="0" fontId="1" fillId="0" borderId="0" xfId="1" applyFont="1" applyAlignment="1"/>
    <xf numFmtId="0" fontId="1" fillId="0" borderId="0" xfId="1" applyFont="1" applyAlignment="1">
      <alignment horizontal="right"/>
    </xf>
    <xf numFmtId="0" fontId="1" fillId="0" borderId="0" xfId="1" applyFont="1" applyBorder="1" applyAlignment="1"/>
    <xf numFmtId="0" fontId="1" fillId="0" borderId="0" xfId="1" applyFont="1" applyFill="1" applyBorder="1" applyAlignment="1"/>
    <xf numFmtId="0" fontId="2" fillId="0" borderId="0" xfId="1" applyFont="1" applyAlignment="1">
      <alignment horizontal="center"/>
    </xf>
    <xf numFmtId="14" fontId="1" fillId="0" borderId="0" xfId="1" applyNumberFormat="1" applyFont="1" applyAlignment="1">
      <alignment horizontal="right"/>
    </xf>
    <xf numFmtId="0" fontId="3" fillId="0" borderId="10" xfId="1" applyFont="1" applyFill="1" applyBorder="1" applyAlignment="1">
      <alignment horizontal="center"/>
    </xf>
    <xf numFmtId="49" fontId="3" fillId="33" borderId="11" xfId="1" applyNumberFormat="1" applyFont="1" applyFill="1" applyBorder="1" applyAlignment="1">
      <alignment horizontal="center"/>
    </xf>
    <xf numFmtId="49" fontId="3" fillId="33" borderId="12" xfId="1" applyNumberFormat="1" applyFont="1" applyFill="1" applyBorder="1" applyAlignment="1">
      <alignment horizontal="center"/>
    </xf>
    <xf numFmtId="3" fontId="3" fillId="33" borderId="13" xfId="1" applyNumberFormat="1" applyFont="1" applyFill="1" applyBorder="1" applyAlignment="1">
      <alignment horizontal="right" wrapText="1"/>
    </xf>
    <xf numFmtId="3" fontId="3" fillId="33" borderId="13" xfId="1" applyNumberFormat="1" applyFont="1" applyFill="1" applyBorder="1" applyAlignment="1">
      <alignment horizontal="left" wrapText="1"/>
    </xf>
    <xf numFmtId="3" fontId="3" fillId="33" borderId="13" xfId="1" applyNumberFormat="1" applyFont="1" applyFill="1" applyBorder="1" applyAlignment="1">
      <alignment wrapText="1"/>
    </xf>
    <xf numFmtId="3" fontId="3" fillId="33" borderId="14" xfId="1" applyNumberFormat="1" applyFont="1" applyFill="1" applyBorder="1" applyAlignment="1">
      <alignment wrapText="1"/>
    </xf>
    <xf numFmtId="0" fontId="3" fillId="33" borderId="0" xfId="1" applyFont="1" applyFill="1" applyBorder="1"/>
    <xf numFmtId="3" fontId="3" fillId="0" borderId="15" xfId="1" applyNumberFormat="1" applyFont="1" applyFill="1" applyBorder="1" applyAlignment="1">
      <alignment wrapText="1"/>
    </xf>
    <xf numFmtId="0" fontId="3" fillId="33" borderId="16" xfId="1" applyFont="1" applyFill="1" applyBorder="1"/>
    <xf numFmtId="0" fontId="1" fillId="0" borderId="17" xfId="1" applyFont="1" applyBorder="1" applyAlignment="1"/>
    <xf numFmtId="0" fontId="1" fillId="0" borderId="10" xfId="1" applyFont="1" applyBorder="1" applyAlignment="1"/>
    <xf numFmtId="0" fontId="4" fillId="34" borderId="18" xfId="1" applyFont="1" applyFill="1" applyBorder="1" applyAlignment="1">
      <alignment horizontal="center" vertical="center"/>
    </xf>
    <xf numFmtId="0" fontId="4" fillId="34" borderId="19" xfId="1" applyFont="1" applyFill="1" applyBorder="1" applyAlignment="1"/>
    <xf numFmtId="0" fontId="4" fillId="34" borderId="19" xfId="1" applyFont="1" applyFill="1" applyBorder="1" applyAlignment="1">
      <alignment horizontal="center" vertical="center"/>
    </xf>
    <xf numFmtId="0" fontId="1" fillId="34" borderId="19" xfId="1" applyFont="1" applyFill="1" applyBorder="1" applyAlignment="1"/>
    <xf numFmtId="3" fontId="4" fillId="34" borderId="14" xfId="1" applyNumberFormat="1" applyFont="1" applyFill="1" applyBorder="1"/>
    <xf numFmtId="3" fontId="1" fillId="0" borderId="0" xfId="1" applyNumberFormat="1" applyFont="1" applyBorder="1" applyAlignment="1"/>
    <xf numFmtId="49" fontId="1" fillId="0" borderId="20" xfId="1" applyNumberFormat="1" applyFont="1" applyFill="1" applyBorder="1" applyAlignment="1">
      <alignment horizontal="center" vertical="center"/>
    </xf>
    <xf numFmtId="49" fontId="1" fillId="0" borderId="20" xfId="1" applyNumberFormat="1" applyFont="1" applyFill="1" applyBorder="1" applyAlignment="1">
      <alignment horizontal="left" vertical="center" wrapText="1"/>
    </xf>
    <xf numFmtId="164" fontId="5" fillId="0" borderId="20" xfId="1" applyNumberFormat="1" applyFont="1" applyFill="1" applyBorder="1" applyAlignment="1" applyProtection="1">
      <alignment horizontal="right"/>
    </xf>
    <xf numFmtId="2" fontId="1" fillId="0" borderId="20" xfId="1" applyNumberFormat="1" applyBorder="1" applyAlignment="1">
      <alignment horizontal="left" wrapText="1"/>
    </xf>
    <xf numFmtId="3" fontId="5" fillId="0" borderId="20" xfId="1" applyNumberFormat="1" applyFont="1" applyBorder="1"/>
    <xf numFmtId="3" fontId="1" fillId="0" borderId="20" xfId="1" applyNumberFormat="1" applyFont="1" applyBorder="1" applyAlignment="1"/>
    <xf numFmtId="3" fontId="1" fillId="0" borderId="20" xfId="1" applyNumberFormat="1" applyBorder="1"/>
    <xf numFmtId="49" fontId="1" fillId="0" borderId="21" xfId="1" applyNumberFormat="1" applyFont="1" applyFill="1" applyBorder="1" applyAlignment="1">
      <alignment horizontal="left" vertical="center" wrapText="1"/>
    </xf>
    <xf numFmtId="164" fontId="5" fillId="0" borderId="21" xfId="1" applyNumberFormat="1" applyFont="1" applyFill="1" applyBorder="1" applyAlignment="1" applyProtection="1">
      <alignment horizontal="right"/>
    </xf>
    <xf numFmtId="2" fontId="1" fillId="0" borderId="21" xfId="1" applyNumberFormat="1" applyBorder="1" applyAlignment="1">
      <alignment horizontal="left" wrapText="1"/>
    </xf>
    <xf numFmtId="3" fontId="1" fillId="0" borderId="21" xfId="1" applyNumberFormat="1" applyBorder="1"/>
    <xf numFmtId="3" fontId="1" fillId="0" borderId="21" xfId="1" applyNumberFormat="1" applyFont="1" applyBorder="1" applyAlignment="1"/>
    <xf numFmtId="0" fontId="1" fillId="0" borderId="21" xfId="1" applyFont="1" applyBorder="1" applyAlignment="1"/>
    <xf numFmtId="0" fontId="4" fillId="34" borderId="13" xfId="1" applyFont="1" applyFill="1" applyBorder="1" applyAlignment="1"/>
    <xf numFmtId="0" fontId="1" fillId="34" borderId="13" xfId="1" applyFont="1" applyFill="1" applyBorder="1" applyAlignment="1">
      <alignment horizontal="right"/>
    </xf>
    <xf numFmtId="0" fontId="1" fillId="34" borderId="13" xfId="1" applyFont="1" applyFill="1" applyBorder="1" applyAlignment="1"/>
    <xf numFmtId="3" fontId="4" fillId="34" borderId="13" xfId="1" applyNumberFormat="1" applyFont="1" applyFill="1" applyBorder="1" applyAlignment="1"/>
    <xf numFmtId="49" fontId="1" fillId="0" borderId="21" xfId="1" applyNumberFormat="1" applyFont="1" applyFill="1" applyBorder="1" applyAlignment="1">
      <alignment horizontal="center" vertical="center"/>
    </xf>
    <xf numFmtId="0" fontId="7" fillId="0" borderId="0" xfId="2" applyNumberFormat="1" applyFont="1" applyAlignment="1">
      <alignment horizontal="left" vertical="top" wrapText="1"/>
    </xf>
    <xf numFmtId="164" fontId="5" fillId="0" borderId="22" xfId="1" applyNumberFormat="1" applyFont="1" applyFill="1" applyBorder="1" applyAlignment="1" applyProtection="1">
      <alignment horizontal="right"/>
    </xf>
    <xf numFmtId="3" fontId="8" fillId="0" borderId="21" xfId="1" applyNumberFormat="1" applyFont="1" applyBorder="1"/>
    <xf numFmtId="0" fontId="4" fillId="34" borderId="13" xfId="1" applyFont="1" applyFill="1" applyBorder="1" applyAlignment="1">
      <alignment wrapText="1"/>
    </xf>
    <xf numFmtId="0" fontId="1" fillId="34" borderId="13" xfId="1" applyFont="1" applyFill="1" applyBorder="1" applyAlignment="1">
      <alignment wrapText="1"/>
    </xf>
    <xf numFmtId="164" fontId="5" fillId="34" borderId="13" xfId="1" applyNumberFormat="1" applyFont="1" applyFill="1" applyBorder="1" applyAlignment="1" applyProtection="1">
      <alignment horizontal="right"/>
    </xf>
    <xf numFmtId="0" fontId="1" fillId="0" borderId="0" xfId="1" applyFill="1" applyBorder="1"/>
    <xf numFmtId="0" fontId="1" fillId="0" borderId="0" xfId="1" applyFont="1" applyFill="1" applyBorder="1"/>
    <xf numFmtId="0" fontId="1" fillId="0" borderId="0" xfId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21" xfId="1" applyBorder="1" applyAlignment="1">
      <alignment wrapText="1"/>
    </xf>
    <xf numFmtId="2" fontId="1" fillId="0" borderId="21" xfId="1" applyNumberFormat="1" applyFont="1" applyBorder="1" applyAlignment="1">
      <alignment horizontal="left" wrapText="1"/>
    </xf>
    <xf numFmtId="49" fontId="9" fillId="33" borderId="21" xfId="1" applyNumberFormat="1" applyFont="1" applyFill="1" applyBorder="1" applyAlignment="1">
      <alignment horizontal="center" vertical="center"/>
    </xf>
    <xf numFmtId="3" fontId="3" fillId="33" borderId="21" xfId="1" applyNumberFormat="1" applyFont="1" applyFill="1" applyBorder="1" applyAlignment="1">
      <alignment horizontal="right"/>
    </xf>
    <xf numFmtId="3" fontId="3" fillId="33" borderId="21" xfId="1" applyNumberFormat="1" applyFont="1" applyFill="1" applyBorder="1" applyAlignment="1">
      <alignment horizontal="left" wrapText="1"/>
    </xf>
    <xf numFmtId="3" fontId="3" fillId="33" borderId="21" xfId="1" applyNumberFormat="1" applyFont="1" applyFill="1" applyBorder="1"/>
    <xf numFmtId="0" fontId="1" fillId="0" borderId="0" xfId="1" applyFont="1" applyAlignment="1">
      <alignment vertical="center"/>
    </xf>
    <xf numFmtId="0" fontId="3" fillId="33" borderId="10" xfId="1" applyFont="1" applyFill="1" applyBorder="1" applyAlignment="1">
      <alignment horizontal="center"/>
    </xf>
  </cellXfs>
  <cellStyles count="65">
    <cellStyle name=" 1" xfId="3"/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Bevitel 2" xfId="22"/>
    <cellStyle name="Cím 2" xfId="23"/>
    <cellStyle name="Címsor 1 2" xfId="24"/>
    <cellStyle name="Címsor 2 2" xfId="25"/>
    <cellStyle name="Címsor 3 2" xfId="26"/>
    <cellStyle name="Címsor 4 2" xfId="27"/>
    <cellStyle name="Comma" xfId="28"/>
    <cellStyle name="Currency" xfId="29"/>
    <cellStyle name="Currency 2" xfId="30"/>
    <cellStyle name="Ellenőrzőcella 2" xfId="31"/>
    <cellStyle name="Figyelmeztetés 2" xfId="32"/>
    <cellStyle name="Followed Hyperlink" xfId="33"/>
    <cellStyle name="Hivatkozás 2" xfId="34"/>
    <cellStyle name="Hivatkozott cella 2" xfId="35"/>
    <cellStyle name="Hyperlink" xfId="36"/>
    <cellStyle name="Jegyzet 2" xfId="37"/>
    <cellStyle name="Jelölőszín (1) 2" xfId="38"/>
    <cellStyle name="Jelölőszín (2) 2" xfId="39"/>
    <cellStyle name="Jelölőszín (3) 2" xfId="40"/>
    <cellStyle name="Jelölőszín (4) 2" xfId="41"/>
    <cellStyle name="Jelölőszín (5) 2" xfId="42"/>
    <cellStyle name="Jelölőszín (6) 2" xfId="43"/>
    <cellStyle name="Jó 2" xfId="44"/>
    <cellStyle name="Kimenet 2" xfId="45"/>
    <cellStyle name="Magyarázó szöveg 2" xfId="46"/>
    <cellStyle name="Normál" xfId="0" builtinId="0"/>
    <cellStyle name="Normál 10" xfId="47"/>
    <cellStyle name="Normál 11" xfId="48"/>
    <cellStyle name="Normál 13" xfId="49"/>
    <cellStyle name="Normál 14" xfId="50"/>
    <cellStyle name="Normál 19" xfId="51"/>
    <cellStyle name="Normal 2" xfId="52"/>
    <cellStyle name="Normál 2" xfId="2"/>
    <cellStyle name="Normál 2 2" xfId="53"/>
    <cellStyle name="Normál 20" xfId="54"/>
    <cellStyle name="Normál 3" xfId="55"/>
    <cellStyle name="Normál 4" xfId="56"/>
    <cellStyle name="Normál 5" xfId="1"/>
    <cellStyle name="Normál 7" xfId="57"/>
    <cellStyle name="Normál 9" xfId="58"/>
    <cellStyle name="Normal_Sheet2" xfId="59"/>
    <cellStyle name="Összesen 2" xfId="60"/>
    <cellStyle name="Rossz 2" xfId="61"/>
    <cellStyle name="Semleges 2" xfId="62"/>
    <cellStyle name="Számítás 2" xfId="63"/>
    <cellStyle name="WithBackColor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2"/>
  <sheetViews>
    <sheetView tabSelected="1" zoomScaleNormal="100" zoomScaleSheetLayoutView="115" workbookViewId="0">
      <pane ySplit="3" topLeftCell="A4" activePane="bottomLeft" state="frozen"/>
      <selection pane="bottomLeft" activeCell="K3" sqref="K3"/>
    </sheetView>
  </sheetViews>
  <sheetFormatPr defaultColWidth="9" defaultRowHeight="13.2" x14ac:dyDescent="0.25"/>
  <cols>
    <col min="1" max="1" width="11" style="1" customWidth="1"/>
    <col min="2" max="2" width="24.09765625" style="1" customWidth="1"/>
    <col min="3" max="3" width="56.09765625" style="1" customWidth="1"/>
    <col min="4" max="4" width="6.59765625" style="1" customWidth="1"/>
    <col min="5" max="5" width="7.3984375" style="1" customWidth="1"/>
    <col min="6" max="6" width="10.59765625" style="1" customWidth="1"/>
    <col min="7" max="7" width="9.59765625" style="1" customWidth="1"/>
    <col min="8" max="8" width="10.19921875" style="1" customWidth="1"/>
    <col min="9" max="9" width="12.09765625" style="1" customWidth="1"/>
    <col min="10" max="10" width="10.59765625" style="1" customWidth="1"/>
    <col min="11" max="11" width="11.3984375" style="1" customWidth="1"/>
    <col min="12" max="12" width="8.5" style="3" bestFit="1" customWidth="1"/>
    <col min="13" max="17" width="9" style="3"/>
    <col min="18" max="18" width="8.8984375" style="3" bestFit="1" customWidth="1"/>
    <col min="19" max="19" width="9" style="4"/>
    <col min="20" max="56" width="9" style="3"/>
    <col min="57" max="16384" width="9" style="1"/>
  </cols>
  <sheetData>
    <row r="1" spans="1:56" x14ac:dyDescent="0.25">
      <c r="A1" s="1" t="s">
        <v>0</v>
      </c>
      <c r="K1" s="2" t="s">
        <v>1</v>
      </c>
    </row>
    <row r="2" spans="1:56" ht="17.399999999999999" x14ac:dyDescent="0.3">
      <c r="A2" s="1" t="s">
        <v>2</v>
      </c>
      <c r="D2" s="5" t="s">
        <v>3</v>
      </c>
      <c r="K2" s="6" t="s">
        <v>4</v>
      </c>
    </row>
    <row r="3" spans="1:56" ht="18" thickBot="1" x14ac:dyDescent="0.35">
      <c r="A3" s="1" t="s">
        <v>5</v>
      </c>
      <c r="D3" s="5"/>
      <c r="K3" s="6"/>
      <c r="M3" s="60" t="s">
        <v>6</v>
      </c>
      <c r="N3" s="60"/>
      <c r="O3" s="60"/>
      <c r="P3" s="60"/>
      <c r="Q3" s="60"/>
      <c r="R3" s="60"/>
      <c r="S3" s="7"/>
      <c r="T3" s="60" t="s">
        <v>7</v>
      </c>
      <c r="U3" s="60"/>
      <c r="V3" s="60"/>
      <c r="W3" s="60"/>
      <c r="X3" s="60"/>
      <c r="Y3" s="60"/>
    </row>
    <row r="4" spans="1:56" s="16" customFormat="1" ht="27" thickBo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2" t="s">
        <v>13</v>
      </c>
      <c r="G4" s="12" t="s">
        <v>14</v>
      </c>
      <c r="H4" s="12" t="s">
        <v>15</v>
      </c>
      <c r="I4" s="12" t="s">
        <v>16</v>
      </c>
      <c r="J4" s="12" t="s">
        <v>17</v>
      </c>
      <c r="K4" s="13" t="s">
        <v>18</v>
      </c>
      <c r="L4" s="14"/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3" t="s">
        <v>18</v>
      </c>
      <c r="S4" s="15"/>
      <c r="T4" s="12" t="s">
        <v>13</v>
      </c>
      <c r="U4" s="12" t="s">
        <v>14</v>
      </c>
      <c r="V4" s="12" t="s">
        <v>15</v>
      </c>
      <c r="W4" s="12" t="s">
        <v>16</v>
      </c>
      <c r="X4" s="12" t="s">
        <v>17</v>
      </c>
      <c r="Y4" s="13" t="s">
        <v>18</v>
      </c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5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56" ht="2.25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56" ht="13.8" thickBot="1" x14ac:dyDescent="0.3">
      <c r="A7" s="19">
        <v>1</v>
      </c>
      <c r="B7" s="20" t="s">
        <v>19</v>
      </c>
      <c r="C7" s="21"/>
      <c r="D7" s="22"/>
      <c r="E7" s="22"/>
      <c r="F7" s="22"/>
      <c r="G7" s="22"/>
      <c r="H7" s="22"/>
      <c r="I7" s="23">
        <f t="shared" ref="I7:J7" si="0">SUM(I8:I27)</f>
        <v>0</v>
      </c>
      <c r="J7" s="23">
        <f t="shared" si="0"/>
        <v>0</v>
      </c>
      <c r="K7" s="23">
        <f>SUM(K8:K27)</f>
        <v>0</v>
      </c>
      <c r="L7" s="24"/>
    </row>
    <row r="8" spans="1:56" ht="26.4" x14ac:dyDescent="0.25">
      <c r="A8" s="25" t="s">
        <v>20</v>
      </c>
      <c r="B8" s="26" t="s">
        <v>21</v>
      </c>
      <c r="C8" s="26" t="s">
        <v>22</v>
      </c>
      <c r="D8" s="27">
        <v>5</v>
      </c>
      <c r="E8" s="28" t="s">
        <v>23</v>
      </c>
      <c r="F8" s="29"/>
      <c r="G8" s="30"/>
      <c r="H8" s="31">
        <f t="shared" ref="H8:H27" si="1">G8+F8</f>
        <v>0</v>
      </c>
      <c r="I8" s="31">
        <f t="shared" ref="I8:I27" si="2">D8*F8</f>
        <v>0</v>
      </c>
      <c r="J8" s="31">
        <f t="shared" ref="J8:J27" si="3">D8*G8</f>
        <v>0</v>
      </c>
      <c r="K8" s="31">
        <f t="shared" ref="K8:K27" si="4">J8+I8</f>
        <v>0</v>
      </c>
      <c r="M8" s="24">
        <f>F8</f>
        <v>0</v>
      </c>
      <c r="N8" s="24">
        <f>G8</f>
        <v>0</v>
      </c>
      <c r="O8" s="24">
        <f>N8+M8</f>
        <v>0</v>
      </c>
      <c r="P8" s="24">
        <f>M8*D8</f>
        <v>0</v>
      </c>
      <c r="Q8" s="24">
        <f>N8*D8</f>
        <v>0</v>
      </c>
      <c r="R8" s="24">
        <f>Q8+P8</f>
        <v>0</v>
      </c>
    </row>
    <row r="9" spans="1:56" ht="25.5" customHeight="1" x14ac:dyDescent="0.25">
      <c r="A9" s="25" t="s">
        <v>24</v>
      </c>
      <c r="B9" s="32" t="s">
        <v>25</v>
      </c>
      <c r="C9" s="32" t="s">
        <v>26</v>
      </c>
      <c r="D9" s="33">
        <v>16</v>
      </c>
      <c r="E9" s="34" t="s">
        <v>23</v>
      </c>
      <c r="F9" s="29"/>
      <c r="G9" s="30"/>
      <c r="H9" s="35">
        <f t="shared" si="1"/>
        <v>0</v>
      </c>
      <c r="I9" s="35">
        <f t="shared" si="2"/>
        <v>0</v>
      </c>
      <c r="J9" s="35">
        <f t="shared" si="3"/>
        <v>0</v>
      </c>
      <c r="K9" s="35">
        <f t="shared" si="4"/>
        <v>0</v>
      </c>
      <c r="M9" s="24">
        <f t="shared" ref="M9:N26" si="5">F9</f>
        <v>0</v>
      </c>
      <c r="N9" s="24">
        <f t="shared" si="5"/>
        <v>0</v>
      </c>
      <c r="O9" s="24">
        <f t="shared" ref="O9:O27" si="6">N9+M9</f>
        <v>0</v>
      </c>
      <c r="P9" s="24">
        <f t="shared" ref="P9:P27" si="7">M9*D9</f>
        <v>0</v>
      </c>
      <c r="Q9" s="24">
        <f t="shared" ref="Q9:Q27" si="8">N9*D9</f>
        <v>0</v>
      </c>
      <c r="R9" s="24">
        <f t="shared" ref="R9:R27" si="9">Q9+P9</f>
        <v>0</v>
      </c>
    </row>
    <row r="10" spans="1:56" ht="39.6" x14ac:dyDescent="0.25">
      <c r="A10" s="25" t="s">
        <v>27</v>
      </c>
      <c r="B10" s="32" t="s">
        <v>28</v>
      </c>
      <c r="C10" s="32" t="s">
        <v>29</v>
      </c>
      <c r="D10" s="33">
        <v>5</v>
      </c>
      <c r="E10" s="34" t="s">
        <v>23</v>
      </c>
      <c r="F10" s="29"/>
      <c r="G10" s="30"/>
      <c r="H10" s="35">
        <f t="shared" si="1"/>
        <v>0</v>
      </c>
      <c r="I10" s="35">
        <f t="shared" si="2"/>
        <v>0</v>
      </c>
      <c r="J10" s="35">
        <f t="shared" si="3"/>
        <v>0</v>
      </c>
      <c r="K10" s="35">
        <f t="shared" si="4"/>
        <v>0</v>
      </c>
      <c r="M10" s="24">
        <f t="shared" si="5"/>
        <v>0</v>
      </c>
      <c r="N10" s="24">
        <f t="shared" si="5"/>
        <v>0</v>
      </c>
      <c r="O10" s="24">
        <f t="shared" si="6"/>
        <v>0</v>
      </c>
      <c r="P10" s="24">
        <f t="shared" si="7"/>
        <v>0</v>
      </c>
      <c r="Q10" s="24">
        <f t="shared" si="8"/>
        <v>0</v>
      </c>
      <c r="R10" s="24">
        <f t="shared" si="9"/>
        <v>0</v>
      </c>
    </row>
    <row r="11" spans="1:56" ht="26.4" x14ac:dyDescent="0.25">
      <c r="A11" s="25" t="s">
        <v>30</v>
      </c>
      <c r="B11" s="32" t="s">
        <v>31</v>
      </c>
      <c r="C11" s="32" t="s">
        <v>32</v>
      </c>
      <c r="D11" s="33">
        <v>46</v>
      </c>
      <c r="E11" s="34" t="s">
        <v>23</v>
      </c>
      <c r="F11" s="29"/>
      <c r="G11" s="30"/>
      <c r="H11" s="35">
        <f t="shared" si="1"/>
        <v>0</v>
      </c>
      <c r="I11" s="35">
        <f t="shared" si="2"/>
        <v>0</v>
      </c>
      <c r="J11" s="35">
        <f t="shared" si="3"/>
        <v>0</v>
      </c>
      <c r="K11" s="35">
        <f t="shared" si="4"/>
        <v>0</v>
      </c>
      <c r="M11" s="24">
        <f t="shared" si="5"/>
        <v>0</v>
      </c>
      <c r="N11" s="24">
        <f t="shared" si="5"/>
        <v>0</v>
      </c>
      <c r="O11" s="24">
        <f t="shared" si="6"/>
        <v>0</v>
      </c>
      <c r="P11" s="24">
        <f t="shared" si="7"/>
        <v>0</v>
      </c>
      <c r="Q11" s="24">
        <f t="shared" si="8"/>
        <v>0</v>
      </c>
      <c r="R11" s="24">
        <f t="shared" si="9"/>
        <v>0</v>
      </c>
    </row>
    <row r="12" spans="1:56" x14ac:dyDescent="0.25">
      <c r="A12" s="25" t="s">
        <v>33</v>
      </c>
      <c r="B12" s="32" t="s">
        <v>34</v>
      </c>
      <c r="C12" s="32" t="s">
        <v>35</v>
      </c>
      <c r="D12" s="33">
        <v>1</v>
      </c>
      <c r="E12" s="34" t="s">
        <v>23</v>
      </c>
      <c r="F12" s="29"/>
      <c r="G12" s="30"/>
      <c r="H12" s="35">
        <f t="shared" si="1"/>
        <v>0</v>
      </c>
      <c r="I12" s="35">
        <f t="shared" si="2"/>
        <v>0</v>
      </c>
      <c r="J12" s="35">
        <f t="shared" si="3"/>
        <v>0</v>
      </c>
      <c r="K12" s="35">
        <f t="shared" si="4"/>
        <v>0</v>
      </c>
      <c r="M12" s="24">
        <f t="shared" si="5"/>
        <v>0</v>
      </c>
      <c r="N12" s="24">
        <f t="shared" si="5"/>
        <v>0</v>
      </c>
      <c r="O12" s="24">
        <f t="shared" si="6"/>
        <v>0</v>
      </c>
      <c r="P12" s="24">
        <f t="shared" si="7"/>
        <v>0</v>
      </c>
      <c r="Q12" s="24">
        <f t="shared" si="8"/>
        <v>0</v>
      </c>
      <c r="R12" s="24">
        <f t="shared" si="9"/>
        <v>0</v>
      </c>
    </row>
    <row r="13" spans="1:56" ht="26.4" x14ac:dyDescent="0.25">
      <c r="A13" s="25" t="s">
        <v>36</v>
      </c>
      <c r="B13" s="32" t="s">
        <v>37</v>
      </c>
      <c r="C13" s="32" t="s">
        <v>38</v>
      </c>
      <c r="D13" s="33">
        <v>12</v>
      </c>
      <c r="E13" s="34" t="s">
        <v>23</v>
      </c>
      <c r="F13" s="29"/>
      <c r="G13" s="30"/>
      <c r="H13" s="35">
        <f t="shared" si="1"/>
        <v>0</v>
      </c>
      <c r="I13" s="35">
        <f t="shared" si="2"/>
        <v>0</v>
      </c>
      <c r="J13" s="35">
        <f t="shared" si="3"/>
        <v>0</v>
      </c>
      <c r="K13" s="35">
        <f t="shared" si="4"/>
        <v>0</v>
      </c>
      <c r="M13" s="24">
        <f t="shared" si="5"/>
        <v>0</v>
      </c>
      <c r="N13" s="24">
        <f t="shared" si="5"/>
        <v>0</v>
      </c>
      <c r="O13" s="24">
        <f t="shared" si="6"/>
        <v>0</v>
      </c>
      <c r="P13" s="24">
        <f t="shared" si="7"/>
        <v>0</v>
      </c>
      <c r="Q13" s="24">
        <f t="shared" si="8"/>
        <v>0</v>
      </c>
      <c r="R13" s="24">
        <f t="shared" si="9"/>
        <v>0</v>
      </c>
    </row>
    <row r="14" spans="1:56" ht="26.4" x14ac:dyDescent="0.25">
      <c r="A14" s="25" t="s">
        <v>39</v>
      </c>
      <c r="B14" s="32" t="s">
        <v>40</v>
      </c>
      <c r="C14" s="32" t="s">
        <v>41</v>
      </c>
      <c r="D14" s="33">
        <v>18</v>
      </c>
      <c r="E14" s="34" t="s">
        <v>23</v>
      </c>
      <c r="F14" s="29"/>
      <c r="G14" s="30"/>
      <c r="H14" s="35">
        <f t="shared" si="1"/>
        <v>0</v>
      </c>
      <c r="I14" s="35">
        <f t="shared" si="2"/>
        <v>0</v>
      </c>
      <c r="J14" s="35">
        <f t="shared" si="3"/>
        <v>0</v>
      </c>
      <c r="K14" s="35">
        <f t="shared" si="4"/>
        <v>0</v>
      </c>
      <c r="M14" s="24">
        <f t="shared" si="5"/>
        <v>0</v>
      </c>
      <c r="N14" s="24">
        <f t="shared" si="5"/>
        <v>0</v>
      </c>
      <c r="O14" s="24">
        <f t="shared" si="6"/>
        <v>0</v>
      </c>
      <c r="P14" s="24">
        <f t="shared" si="7"/>
        <v>0</v>
      </c>
      <c r="Q14" s="24">
        <f t="shared" si="8"/>
        <v>0</v>
      </c>
      <c r="R14" s="24">
        <f t="shared" si="9"/>
        <v>0</v>
      </c>
    </row>
    <row r="15" spans="1:56" ht="26.4" x14ac:dyDescent="0.25">
      <c r="A15" s="25" t="s">
        <v>42</v>
      </c>
      <c r="B15" s="32" t="s">
        <v>43</v>
      </c>
      <c r="C15" s="32" t="s">
        <v>44</v>
      </c>
      <c r="D15" s="33">
        <v>8</v>
      </c>
      <c r="E15" s="34" t="s">
        <v>23</v>
      </c>
      <c r="F15" s="29"/>
      <c r="G15" s="30"/>
      <c r="H15" s="35">
        <f t="shared" si="1"/>
        <v>0</v>
      </c>
      <c r="I15" s="35">
        <f t="shared" si="2"/>
        <v>0</v>
      </c>
      <c r="J15" s="35">
        <f t="shared" si="3"/>
        <v>0</v>
      </c>
      <c r="K15" s="35">
        <f t="shared" si="4"/>
        <v>0</v>
      </c>
      <c r="M15" s="24">
        <f t="shared" si="5"/>
        <v>0</v>
      </c>
      <c r="N15" s="24">
        <f t="shared" si="5"/>
        <v>0</v>
      </c>
      <c r="O15" s="24">
        <f t="shared" si="6"/>
        <v>0</v>
      </c>
      <c r="P15" s="24">
        <f t="shared" si="7"/>
        <v>0</v>
      </c>
      <c r="Q15" s="24">
        <f t="shared" si="8"/>
        <v>0</v>
      </c>
      <c r="R15" s="24">
        <f t="shared" si="9"/>
        <v>0</v>
      </c>
    </row>
    <row r="16" spans="1:56" ht="52.8" x14ac:dyDescent="0.25">
      <c r="A16" s="25" t="s">
        <v>45</v>
      </c>
      <c r="B16" s="32" t="s">
        <v>46</v>
      </c>
      <c r="C16" s="32" t="s">
        <v>47</v>
      </c>
      <c r="D16" s="33">
        <v>10</v>
      </c>
      <c r="E16" s="34" t="s">
        <v>23</v>
      </c>
      <c r="F16" s="29"/>
      <c r="G16" s="30"/>
      <c r="H16" s="35">
        <f t="shared" si="1"/>
        <v>0</v>
      </c>
      <c r="I16" s="35">
        <f t="shared" si="2"/>
        <v>0</v>
      </c>
      <c r="J16" s="35">
        <f t="shared" si="3"/>
        <v>0</v>
      </c>
      <c r="K16" s="35">
        <f t="shared" si="4"/>
        <v>0</v>
      </c>
      <c r="M16" s="24">
        <f t="shared" si="5"/>
        <v>0</v>
      </c>
      <c r="N16" s="24">
        <f t="shared" si="5"/>
        <v>0</v>
      </c>
      <c r="O16" s="24">
        <f t="shared" si="6"/>
        <v>0</v>
      </c>
      <c r="P16" s="24">
        <f t="shared" si="7"/>
        <v>0</v>
      </c>
      <c r="Q16" s="24">
        <f t="shared" si="8"/>
        <v>0</v>
      </c>
      <c r="R16" s="24">
        <f t="shared" si="9"/>
        <v>0</v>
      </c>
    </row>
    <row r="17" spans="1:25" ht="26.4" x14ac:dyDescent="0.25">
      <c r="A17" s="25" t="s">
        <v>48</v>
      </c>
      <c r="B17" s="32" t="s">
        <v>49</v>
      </c>
      <c r="C17" s="32" t="s">
        <v>50</v>
      </c>
      <c r="D17" s="33">
        <v>32</v>
      </c>
      <c r="E17" s="34" t="s">
        <v>23</v>
      </c>
      <c r="F17" s="29"/>
      <c r="G17" s="30"/>
      <c r="H17" s="35">
        <f t="shared" si="1"/>
        <v>0</v>
      </c>
      <c r="I17" s="35">
        <f t="shared" si="2"/>
        <v>0</v>
      </c>
      <c r="J17" s="35">
        <f t="shared" si="3"/>
        <v>0</v>
      </c>
      <c r="K17" s="35">
        <f t="shared" si="4"/>
        <v>0</v>
      </c>
      <c r="M17" s="24">
        <f t="shared" si="5"/>
        <v>0</v>
      </c>
      <c r="N17" s="24">
        <f t="shared" si="5"/>
        <v>0</v>
      </c>
      <c r="O17" s="24">
        <f t="shared" si="6"/>
        <v>0</v>
      </c>
      <c r="P17" s="24">
        <f t="shared" si="7"/>
        <v>0</v>
      </c>
      <c r="Q17" s="24">
        <f t="shared" si="8"/>
        <v>0</v>
      </c>
      <c r="R17" s="24">
        <f t="shared" si="9"/>
        <v>0</v>
      </c>
    </row>
    <row r="18" spans="1:25" ht="26.4" x14ac:dyDescent="0.25">
      <c r="A18" s="25" t="s">
        <v>51</v>
      </c>
      <c r="B18" s="32" t="s">
        <v>52</v>
      </c>
      <c r="C18" s="32" t="s">
        <v>53</v>
      </c>
      <c r="D18" s="33">
        <v>10</v>
      </c>
      <c r="E18" s="34" t="s">
        <v>23</v>
      </c>
      <c r="F18" s="29"/>
      <c r="G18" s="30"/>
      <c r="H18" s="35">
        <f t="shared" si="1"/>
        <v>0</v>
      </c>
      <c r="I18" s="35">
        <f t="shared" si="2"/>
        <v>0</v>
      </c>
      <c r="J18" s="35">
        <f t="shared" si="3"/>
        <v>0</v>
      </c>
      <c r="K18" s="35">
        <f t="shared" si="4"/>
        <v>0</v>
      </c>
      <c r="M18" s="24">
        <f t="shared" si="5"/>
        <v>0</v>
      </c>
      <c r="N18" s="24">
        <f t="shared" si="5"/>
        <v>0</v>
      </c>
      <c r="O18" s="24">
        <f t="shared" si="6"/>
        <v>0</v>
      </c>
      <c r="P18" s="24">
        <f t="shared" si="7"/>
        <v>0</v>
      </c>
      <c r="Q18" s="24">
        <f t="shared" si="8"/>
        <v>0</v>
      </c>
      <c r="R18" s="24">
        <f t="shared" si="9"/>
        <v>0</v>
      </c>
    </row>
    <row r="19" spans="1:25" ht="26.4" x14ac:dyDescent="0.25">
      <c r="A19" s="25" t="s">
        <v>54</v>
      </c>
      <c r="B19" s="32" t="s">
        <v>55</v>
      </c>
      <c r="C19" s="32" t="s">
        <v>56</v>
      </c>
      <c r="D19" s="33">
        <v>4</v>
      </c>
      <c r="E19" s="34" t="s">
        <v>23</v>
      </c>
      <c r="F19" s="29"/>
      <c r="G19" s="30"/>
      <c r="H19" s="35">
        <f t="shared" si="1"/>
        <v>0</v>
      </c>
      <c r="I19" s="35">
        <f t="shared" si="2"/>
        <v>0</v>
      </c>
      <c r="J19" s="35">
        <f t="shared" si="3"/>
        <v>0</v>
      </c>
      <c r="K19" s="35">
        <f t="shared" si="4"/>
        <v>0</v>
      </c>
      <c r="M19" s="24">
        <f t="shared" si="5"/>
        <v>0</v>
      </c>
      <c r="N19" s="24">
        <f t="shared" si="5"/>
        <v>0</v>
      </c>
      <c r="O19" s="24">
        <f t="shared" si="6"/>
        <v>0</v>
      </c>
      <c r="P19" s="24">
        <f t="shared" si="7"/>
        <v>0</v>
      </c>
      <c r="Q19" s="24">
        <f t="shared" si="8"/>
        <v>0</v>
      </c>
      <c r="R19" s="24">
        <f t="shared" si="9"/>
        <v>0</v>
      </c>
    </row>
    <row r="20" spans="1:25" ht="26.4" x14ac:dyDescent="0.25">
      <c r="A20" s="25" t="s">
        <v>57</v>
      </c>
      <c r="B20" s="32" t="s">
        <v>58</v>
      </c>
      <c r="C20" s="32" t="s">
        <v>59</v>
      </c>
      <c r="D20" s="33">
        <v>10</v>
      </c>
      <c r="E20" s="34" t="s">
        <v>23</v>
      </c>
      <c r="F20" s="29"/>
      <c r="G20" s="30"/>
      <c r="H20" s="35">
        <f t="shared" si="1"/>
        <v>0</v>
      </c>
      <c r="I20" s="35">
        <f t="shared" si="2"/>
        <v>0</v>
      </c>
      <c r="J20" s="35">
        <f t="shared" si="3"/>
        <v>0</v>
      </c>
      <c r="K20" s="35">
        <f t="shared" si="4"/>
        <v>0</v>
      </c>
      <c r="M20" s="24">
        <f t="shared" si="5"/>
        <v>0</v>
      </c>
      <c r="N20" s="24">
        <f t="shared" si="5"/>
        <v>0</v>
      </c>
      <c r="O20" s="24">
        <f t="shared" si="6"/>
        <v>0</v>
      </c>
      <c r="P20" s="24">
        <f t="shared" si="7"/>
        <v>0</v>
      </c>
      <c r="Q20" s="24">
        <f t="shared" si="8"/>
        <v>0</v>
      </c>
      <c r="R20" s="24">
        <f t="shared" si="9"/>
        <v>0</v>
      </c>
    </row>
    <row r="21" spans="1:25" ht="26.4" x14ac:dyDescent="0.25">
      <c r="A21" s="25" t="s">
        <v>60</v>
      </c>
      <c r="B21" s="32" t="s">
        <v>61</v>
      </c>
      <c r="C21" s="32" t="s">
        <v>62</v>
      </c>
      <c r="D21" s="33">
        <v>20</v>
      </c>
      <c r="E21" s="34" t="s">
        <v>23</v>
      </c>
      <c r="F21" s="29"/>
      <c r="G21" s="30"/>
      <c r="H21" s="35">
        <f t="shared" si="1"/>
        <v>0</v>
      </c>
      <c r="I21" s="35">
        <f t="shared" si="2"/>
        <v>0</v>
      </c>
      <c r="J21" s="35">
        <f t="shared" si="3"/>
        <v>0</v>
      </c>
      <c r="K21" s="35">
        <f t="shared" si="4"/>
        <v>0</v>
      </c>
      <c r="M21" s="24">
        <f t="shared" si="5"/>
        <v>0</v>
      </c>
      <c r="N21" s="24">
        <f t="shared" si="5"/>
        <v>0</v>
      </c>
      <c r="O21" s="24">
        <f t="shared" si="6"/>
        <v>0</v>
      </c>
      <c r="P21" s="24">
        <f t="shared" si="7"/>
        <v>0</v>
      </c>
      <c r="Q21" s="24">
        <f t="shared" si="8"/>
        <v>0</v>
      </c>
      <c r="R21" s="24">
        <f t="shared" si="9"/>
        <v>0</v>
      </c>
    </row>
    <row r="22" spans="1:25" x14ac:dyDescent="0.25">
      <c r="A22" s="25" t="s">
        <v>63</v>
      </c>
      <c r="B22" s="32" t="s">
        <v>64</v>
      </c>
      <c r="C22" s="32" t="s">
        <v>65</v>
      </c>
      <c r="D22" s="33">
        <v>2</v>
      </c>
      <c r="E22" s="34" t="s">
        <v>23</v>
      </c>
      <c r="F22" s="29"/>
      <c r="G22" s="30"/>
      <c r="H22" s="35">
        <f t="shared" si="1"/>
        <v>0</v>
      </c>
      <c r="I22" s="35">
        <f t="shared" si="2"/>
        <v>0</v>
      </c>
      <c r="J22" s="35">
        <f t="shared" si="3"/>
        <v>0</v>
      </c>
      <c r="K22" s="35">
        <f t="shared" si="4"/>
        <v>0</v>
      </c>
      <c r="M22" s="24">
        <f t="shared" si="5"/>
        <v>0</v>
      </c>
      <c r="N22" s="24">
        <f t="shared" si="5"/>
        <v>0</v>
      </c>
      <c r="O22" s="24">
        <f t="shared" si="6"/>
        <v>0</v>
      </c>
      <c r="P22" s="24">
        <f t="shared" si="7"/>
        <v>0</v>
      </c>
      <c r="Q22" s="24">
        <f t="shared" si="8"/>
        <v>0</v>
      </c>
      <c r="R22" s="24">
        <f t="shared" si="9"/>
        <v>0</v>
      </c>
    </row>
    <row r="23" spans="1:25" x14ac:dyDescent="0.25">
      <c r="A23" s="25" t="s">
        <v>66</v>
      </c>
      <c r="B23" s="32" t="s">
        <v>67</v>
      </c>
      <c r="C23" s="32" t="s">
        <v>68</v>
      </c>
      <c r="D23" s="33">
        <v>1</v>
      </c>
      <c r="E23" s="34" t="s">
        <v>23</v>
      </c>
      <c r="F23" s="29"/>
      <c r="G23" s="30"/>
      <c r="H23" s="35">
        <f t="shared" si="1"/>
        <v>0</v>
      </c>
      <c r="I23" s="35">
        <f t="shared" si="2"/>
        <v>0</v>
      </c>
      <c r="J23" s="35">
        <f t="shared" si="3"/>
        <v>0</v>
      </c>
      <c r="K23" s="35">
        <f t="shared" si="4"/>
        <v>0</v>
      </c>
      <c r="M23" s="24">
        <f t="shared" si="5"/>
        <v>0</v>
      </c>
      <c r="N23" s="24">
        <f t="shared" si="5"/>
        <v>0</v>
      </c>
      <c r="O23" s="24">
        <f t="shared" si="6"/>
        <v>0</v>
      </c>
      <c r="P23" s="24">
        <f t="shared" si="7"/>
        <v>0</v>
      </c>
      <c r="Q23" s="24">
        <f t="shared" si="8"/>
        <v>0</v>
      </c>
      <c r="R23" s="24">
        <f t="shared" si="9"/>
        <v>0</v>
      </c>
    </row>
    <row r="24" spans="1:25" ht="26.4" x14ac:dyDescent="0.25">
      <c r="A24" s="25" t="s">
        <v>69</v>
      </c>
      <c r="B24" s="32" t="s">
        <v>70</v>
      </c>
      <c r="C24" s="32" t="s">
        <v>71</v>
      </c>
      <c r="D24" s="33">
        <v>2</v>
      </c>
      <c r="E24" s="34" t="s">
        <v>23</v>
      </c>
      <c r="F24" s="29"/>
      <c r="G24" s="36"/>
      <c r="H24" s="35">
        <f t="shared" si="1"/>
        <v>0</v>
      </c>
      <c r="I24" s="35">
        <f t="shared" si="2"/>
        <v>0</v>
      </c>
      <c r="J24" s="35">
        <f t="shared" si="3"/>
        <v>0</v>
      </c>
      <c r="K24" s="35">
        <f t="shared" si="4"/>
        <v>0</v>
      </c>
      <c r="M24" s="24">
        <f t="shared" si="5"/>
        <v>0</v>
      </c>
      <c r="N24" s="24">
        <f t="shared" si="5"/>
        <v>0</v>
      </c>
      <c r="O24" s="24">
        <f t="shared" si="6"/>
        <v>0</v>
      </c>
      <c r="P24" s="24">
        <f t="shared" si="7"/>
        <v>0</v>
      </c>
      <c r="Q24" s="24">
        <f t="shared" si="8"/>
        <v>0</v>
      </c>
      <c r="R24" s="24">
        <f t="shared" si="9"/>
        <v>0</v>
      </c>
    </row>
    <row r="25" spans="1:25" x14ac:dyDescent="0.25">
      <c r="A25" s="25" t="s">
        <v>72</v>
      </c>
      <c r="B25" s="32" t="s">
        <v>73</v>
      </c>
      <c r="C25" s="32" t="s">
        <v>74</v>
      </c>
      <c r="D25" s="33">
        <v>9</v>
      </c>
      <c r="E25" s="34" t="s">
        <v>23</v>
      </c>
      <c r="F25" s="29"/>
      <c r="G25" s="37"/>
      <c r="H25" s="35">
        <f t="shared" si="1"/>
        <v>0</v>
      </c>
      <c r="I25" s="35">
        <f t="shared" si="2"/>
        <v>0</v>
      </c>
      <c r="J25" s="35">
        <f t="shared" si="3"/>
        <v>0</v>
      </c>
      <c r="K25" s="35">
        <f t="shared" si="4"/>
        <v>0</v>
      </c>
      <c r="M25" s="24">
        <f t="shared" si="5"/>
        <v>0</v>
      </c>
      <c r="N25" s="24">
        <f t="shared" si="5"/>
        <v>0</v>
      </c>
      <c r="O25" s="24">
        <f t="shared" si="6"/>
        <v>0</v>
      </c>
      <c r="P25" s="24">
        <f t="shared" si="7"/>
        <v>0</v>
      </c>
      <c r="Q25" s="24">
        <f t="shared" si="8"/>
        <v>0</v>
      </c>
      <c r="R25" s="24">
        <f t="shared" si="9"/>
        <v>0</v>
      </c>
    </row>
    <row r="26" spans="1:25" ht="39.6" x14ac:dyDescent="0.25">
      <c r="A26" s="25" t="s">
        <v>75</v>
      </c>
      <c r="B26" s="32" t="s">
        <v>76</v>
      </c>
      <c r="C26" s="32" t="s">
        <v>77</v>
      </c>
      <c r="D26" s="33">
        <v>8</v>
      </c>
      <c r="E26" s="34" t="s">
        <v>23</v>
      </c>
      <c r="F26" s="29"/>
      <c r="G26" s="36"/>
      <c r="H26" s="35">
        <f t="shared" si="1"/>
        <v>0</v>
      </c>
      <c r="I26" s="35">
        <f t="shared" si="2"/>
        <v>0</v>
      </c>
      <c r="J26" s="35">
        <f t="shared" si="3"/>
        <v>0</v>
      </c>
      <c r="K26" s="35">
        <f t="shared" si="4"/>
        <v>0</v>
      </c>
      <c r="M26" s="24">
        <f t="shared" si="5"/>
        <v>0</v>
      </c>
      <c r="N26" s="24">
        <f t="shared" si="5"/>
        <v>0</v>
      </c>
      <c r="O26" s="24">
        <f t="shared" si="6"/>
        <v>0</v>
      </c>
      <c r="P26" s="24">
        <f t="shared" si="7"/>
        <v>0</v>
      </c>
      <c r="Q26" s="24">
        <f t="shared" si="8"/>
        <v>0</v>
      </c>
      <c r="R26" s="24">
        <f t="shared" si="9"/>
        <v>0</v>
      </c>
    </row>
    <row r="27" spans="1:25" ht="13.8" thickBot="1" x14ac:dyDescent="0.3">
      <c r="A27" s="25" t="s">
        <v>78</v>
      </c>
      <c r="B27" s="32" t="s">
        <v>79</v>
      </c>
      <c r="C27" s="32" t="s">
        <v>80</v>
      </c>
      <c r="D27" s="33">
        <v>430</v>
      </c>
      <c r="E27" s="34" t="s">
        <v>23</v>
      </c>
      <c r="F27" s="29"/>
      <c r="G27" s="36"/>
      <c r="H27" s="35">
        <f t="shared" si="1"/>
        <v>0</v>
      </c>
      <c r="I27" s="35">
        <f t="shared" si="2"/>
        <v>0</v>
      </c>
      <c r="J27" s="35">
        <f t="shared" si="3"/>
        <v>0</v>
      </c>
      <c r="K27" s="35">
        <f t="shared" si="4"/>
        <v>0</v>
      </c>
      <c r="M27" s="24">
        <f t="shared" ref="M27:N27" si="10">F27</f>
        <v>0</v>
      </c>
      <c r="N27" s="24">
        <f t="shared" si="10"/>
        <v>0</v>
      </c>
      <c r="O27" s="24">
        <f t="shared" si="6"/>
        <v>0</v>
      </c>
      <c r="P27" s="24">
        <f t="shared" si="7"/>
        <v>0</v>
      </c>
      <c r="Q27" s="24">
        <f t="shared" si="8"/>
        <v>0</v>
      </c>
      <c r="R27" s="24">
        <f t="shared" si="9"/>
        <v>0</v>
      </c>
    </row>
    <row r="28" spans="1:25" ht="13.8" thickBot="1" x14ac:dyDescent="0.3">
      <c r="A28" s="19">
        <v>2</v>
      </c>
      <c r="B28" s="38" t="s">
        <v>81</v>
      </c>
      <c r="C28" s="21"/>
      <c r="D28" s="39"/>
      <c r="E28" s="40"/>
      <c r="F28" s="40"/>
      <c r="G28" s="40"/>
      <c r="H28" s="40"/>
      <c r="I28" s="41">
        <f>SUM(I29:I36)</f>
        <v>0</v>
      </c>
      <c r="J28" s="41">
        <f>SUM(J29:J36)</f>
        <v>0</v>
      </c>
      <c r="K28" s="41">
        <f>SUM(K29:K36)</f>
        <v>0</v>
      </c>
      <c r="L28" s="24"/>
    </row>
    <row r="29" spans="1:25" ht="26.4" x14ac:dyDescent="0.25">
      <c r="A29" s="42" t="s">
        <v>82</v>
      </c>
      <c r="B29" s="43" t="s">
        <v>83</v>
      </c>
      <c r="C29" s="43" t="s">
        <v>84</v>
      </c>
      <c r="D29" s="44">
        <v>1</v>
      </c>
      <c r="E29" s="34" t="s">
        <v>85</v>
      </c>
      <c r="F29" s="45"/>
      <c r="G29" s="37"/>
      <c r="H29" s="35">
        <f t="shared" ref="H29:H36" si="11">G29+F29</f>
        <v>0</v>
      </c>
      <c r="I29" s="35">
        <f t="shared" ref="I29:I36" si="12">D29*F29</f>
        <v>0</v>
      </c>
      <c r="J29" s="35">
        <f t="shared" ref="J29:J36" si="13">D29*G29</f>
        <v>0</v>
      </c>
      <c r="K29" s="35">
        <f t="shared" ref="K29:K36" si="14">J29+I29</f>
        <v>0</v>
      </c>
      <c r="M29" s="24">
        <f t="shared" ref="M29:N36" si="15">F29</f>
        <v>0</v>
      </c>
      <c r="N29" s="24">
        <f t="shared" si="15"/>
        <v>0</v>
      </c>
      <c r="O29" s="24">
        <f t="shared" ref="O29:O36" si="16">N29+M29</f>
        <v>0</v>
      </c>
      <c r="P29" s="24">
        <f t="shared" ref="P29:P36" si="17">M29*D29</f>
        <v>0</v>
      </c>
      <c r="Q29" s="24">
        <f t="shared" ref="Q29:Q36" si="18">N29*D29</f>
        <v>0</v>
      </c>
      <c r="R29" s="24">
        <f t="shared" ref="R29:R36" si="19">Q29+P29</f>
        <v>0</v>
      </c>
    </row>
    <row r="30" spans="1:25" ht="26.4" x14ac:dyDescent="0.25">
      <c r="A30" s="42" t="s">
        <v>86</v>
      </c>
      <c r="B30" s="43" t="s">
        <v>87</v>
      </c>
      <c r="C30" s="43" t="s">
        <v>88</v>
      </c>
      <c r="D30" s="44">
        <v>1</v>
      </c>
      <c r="E30" s="34" t="s">
        <v>85</v>
      </c>
      <c r="F30" s="45"/>
      <c r="G30" s="37"/>
      <c r="H30" s="35">
        <f t="shared" si="11"/>
        <v>0</v>
      </c>
      <c r="I30" s="35">
        <f t="shared" si="12"/>
        <v>0</v>
      </c>
      <c r="J30" s="35">
        <f t="shared" si="13"/>
        <v>0</v>
      </c>
      <c r="K30" s="35">
        <f t="shared" si="14"/>
        <v>0</v>
      </c>
      <c r="M30" s="24">
        <f t="shared" si="15"/>
        <v>0</v>
      </c>
      <c r="N30" s="24">
        <f t="shared" si="15"/>
        <v>0</v>
      </c>
      <c r="O30" s="24">
        <f t="shared" si="16"/>
        <v>0</v>
      </c>
      <c r="P30" s="24">
        <f t="shared" si="17"/>
        <v>0</v>
      </c>
      <c r="Q30" s="24">
        <f t="shared" si="18"/>
        <v>0</v>
      </c>
      <c r="R30" s="24">
        <f t="shared" si="19"/>
        <v>0</v>
      </c>
    </row>
    <row r="31" spans="1:25" ht="26.4" x14ac:dyDescent="0.25">
      <c r="A31" s="42" t="s">
        <v>89</v>
      </c>
      <c r="B31" s="43" t="s">
        <v>90</v>
      </c>
      <c r="C31" s="43" t="s">
        <v>91</v>
      </c>
      <c r="D31" s="44">
        <v>1</v>
      </c>
      <c r="E31" s="34" t="s">
        <v>85</v>
      </c>
      <c r="F31" s="45"/>
      <c r="G31" s="37"/>
      <c r="H31" s="35">
        <f t="shared" si="11"/>
        <v>0</v>
      </c>
      <c r="I31" s="35">
        <f t="shared" si="12"/>
        <v>0</v>
      </c>
      <c r="J31" s="35">
        <f t="shared" si="13"/>
        <v>0</v>
      </c>
      <c r="K31" s="35">
        <f t="shared" si="14"/>
        <v>0</v>
      </c>
      <c r="M31" s="24">
        <f t="shared" si="15"/>
        <v>0</v>
      </c>
      <c r="N31" s="24">
        <f t="shared" si="15"/>
        <v>0</v>
      </c>
      <c r="O31" s="24">
        <f t="shared" si="16"/>
        <v>0</v>
      </c>
      <c r="P31" s="24">
        <f t="shared" si="17"/>
        <v>0</v>
      </c>
      <c r="Q31" s="24">
        <f t="shared" si="18"/>
        <v>0</v>
      </c>
      <c r="R31" s="24">
        <f t="shared" si="19"/>
        <v>0</v>
      </c>
    </row>
    <row r="32" spans="1:25" ht="26.4" x14ac:dyDescent="0.25">
      <c r="A32" s="42" t="s">
        <v>92</v>
      </c>
      <c r="B32" s="43" t="s">
        <v>93</v>
      </c>
      <c r="C32" s="43" t="s">
        <v>94</v>
      </c>
      <c r="D32" s="44">
        <v>1</v>
      </c>
      <c r="E32" s="34" t="s">
        <v>85</v>
      </c>
      <c r="F32" s="45"/>
      <c r="G32" s="37"/>
      <c r="H32" s="35">
        <f t="shared" si="11"/>
        <v>0</v>
      </c>
      <c r="I32" s="35">
        <f t="shared" si="12"/>
        <v>0</v>
      </c>
      <c r="J32" s="35">
        <f t="shared" si="13"/>
        <v>0</v>
      </c>
      <c r="K32" s="35">
        <f t="shared" si="14"/>
        <v>0</v>
      </c>
      <c r="M32" s="24"/>
      <c r="N32" s="24"/>
      <c r="O32" s="24"/>
      <c r="P32" s="24"/>
      <c r="Q32" s="24"/>
      <c r="R32" s="24"/>
      <c r="T32" s="24">
        <f>F32</f>
        <v>0</v>
      </c>
      <c r="U32" s="24">
        <f>G32</f>
        <v>0</v>
      </c>
      <c r="V32" s="24">
        <f t="shared" ref="V32" si="20">U32+T32</f>
        <v>0</v>
      </c>
      <c r="W32" s="24">
        <f>T32*D32</f>
        <v>0</v>
      </c>
      <c r="X32" s="24">
        <f>U32*D32</f>
        <v>0</v>
      </c>
      <c r="Y32" s="24">
        <f t="shared" ref="Y32" si="21">X32+W32</f>
        <v>0</v>
      </c>
    </row>
    <row r="33" spans="1:25" ht="26.4" x14ac:dyDescent="0.25">
      <c r="A33" s="42" t="s">
        <v>95</v>
      </c>
      <c r="B33" s="43" t="s">
        <v>96</v>
      </c>
      <c r="C33" s="43" t="s">
        <v>97</v>
      </c>
      <c r="D33" s="44">
        <v>1</v>
      </c>
      <c r="E33" s="34" t="s">
        <v>85</v>
      </c>
      <c r="F33" s="45"/>
      <c r="G33" s="37"/>
      <c r="H33" s="35">
        <f t="shared" si="11"/>
        <v>0</v>
      </c>
      <c r="I33" s="35">
        <f t="shared" si="12"/>
        <v>0</v>
      </c>
      <c r="J33" s="35">
        <f t="shared" si="13"/>
        <v>0</v>
      </c>
      <c r="K33" s="35">
        <f t="shared" si="14"/>
        <v>0</v>
      </c>
      <c r="M33" s="24">
        <f t="shared" si="15"/>
        <v>0</v>
      </c>
      <c r="N33" s="24">
        <f t="shared" si="15"/>
        <v>0</v>
      </c>
      <c r="O33" s="24">
        <f t="shared" si="16"/>
        <v>0</v>
      </c>
      <c r="P33" s="24">
        <f t="shared" si="17"/>
        <v>0</v>
      </c>
      <c r="Q33" s="24">
        <f t="shared" si="18"/>
        <v>0</v>
      </c>
      <c r="R33" s="24">
        <f t="shared" si="19"/>
        <v>0</v>
      </c>
    </row>
    <row r="34" spans="1:25" ht="26.4" x14ac:dyDescent="0.25">
      <c r="A34" s="42" t="s">
        <v>98</v>
      </c>
      <c r="B34" s="43" t="s">
        <v>99</v>
      </c>
      <c r="C34" s="43" t="s">
        <v>100</v>
      </c>
      <c r="D34" s="44">
        <v>1</v>
      </c>
      <c r="E34" s="34" t="s">
        <v>85</v>
      </c>
      <c r="F34" s="45"/>
      <c r="G34" s="37"/>
      <c r="H34" s="35">
        <f t="shared" si="11"/>
        <v>0</v>
      </c>
      <c r="I34" s="35">
        <f t="shared" si="12"/>
        <v>0</v>
      </c>
      <c r="J34" s="35">
        <f t="shared" si="13"/>
        <v>0</v>
      </c>
      <c r="K34" s="35">
        <f t="shared" si="14"/>
        <v>0</v>
      </c>
      <c r="M34" s="24">
        <f t="shared" si="15"/>
        <v>0</v>
      </c>
      <c r="N34" s="24">
        <f t="shared" si="15"/>
        <v>0</v>
      </c>
      <c r="O34" s="24">
        <f t="shared" si="16"/>
        <v>0</v>
      </c>
      <c r="P34" s="24">
        <f t="shared" si="17"/>
        <v>0</v>
      </c>
      <c r="Q34" s="24">
        <f t="shared" si="18"/>
        <v>0</v>
      </c>
      <c r="R34" s="24">
        <f t="shared" si="19"/>
        <v>0</v>
      </c>
    </row>
    <row r="35" spans="1:25" ht="26.4" x14ac:dyDescent="0.25">
      <c r="A35" s="42" t="s">
        <v>101</v>
      </c>
      <c r="B35" s="43" t="s">
        <v>102</v>
      </c>
      <c r="C35" s="43" t="s">
        <v>103</v>
      </c>
      <c r="D35" s="44">
        <v>1</v>
      </c>
      <c r="E35" s="34" t="s">
        <v>85</v>
      </c>
      <c r="F35" s="45"/>
      <c r="G35" s="37"/>
      <c r="H35" s="35">
        <f t="shared" si="11"/>
        <v>0</v>
      </c>
      <c r="I35" s="35">
        <f t="shared" si="12"/>
        <v>0</v>
      </c>
      <c r="J35" s="35">
        <f t="shared" si="13"/>
        <v>0</v>
      </c>
      <c r="K35" s="35">
        <f t="shared" si="14"/>
        <v>0</v>
      </c>
      <c r="M35" s="24">
        <f t="shared" si="15"/>
        <v>0</v>
      </c>
      <c r="N35" s="24">
        <f t="shared" si="15"/>
        <v>0</v>
      </c>
      <c r="O35" s="24">
        <f t="shared" si="16"/>
        <v>0</v>
      </c>
      <c r="P35" s="24">
        <f t="shared" si="17"/>
        <v>0</v>
      </c>
      <c r="Q35" s="24">
        <f t="shared" si="18"/>
        <v>0</v>
      </c>
      <c r="R35" s="24">
        <f t="shared" si="19"/>
        <v>0</v>
      </c>
    </row>
    <row r="36" spans="1:25" ht="27" thickBot="1" x14ac:dyDescent="0.3">
      <c r="A36" s="42" t="s">
        <v>104</v>
      </c>
      <c r="B36" s="43" t="s">
        <v>105</v>
      </c>
      <c r="C36" s="43" t="s">
        <v>106</v>
      </c>
      <c r="D36" s="44">
        <v>1</v>
      </c>
      <c r="E36" s="34" t="s">
        <v>85</v>
      </c>
      <c r="F36" s="45"/>
      <c r="G36" s="37"/>
      <c r="H36" s="35">
        <f t="shared" si="11"/>
        <v>0</v>
      </c>
      <c r="I36" s="35">
        <f t="shared" si="12"/>
        <v>0</v>
      </c>
      <c r="J36" s="35">
        <f t="shared" si="13"/>
        <v>0</v>
      </c>
      <c r="K36" s="35">
        <f t="shared" si="14"/>
        <v>0</v>
      </c>
      <c r="M36" s="24">
        <f t="shared" si="15"/>
        <v>0</v>
      </c>
      <c r="N36" s="24">
        <f t="shared" si="15"/>
        <v>0</v>
      </c>
      <c r="O36" s="24">
        <f t="shared" si="16"/>
        <v>0</v>
      </c>
      <c r="P36" s="24">
        <f t="shared" si="17"/>
        <v>0</v>
      </c>
      <c r="Q36" s="24">
        <f t="shared" si="18"/>
        <v>0</v>
      </c>
      <c r="R36" s="24">
        <f t="shared" si="19"/>
        <v>0</v>
      </c>
    </row>
    <row r="37" spans="1:25" ht="13.8" thickBot="1" x14ac:dyDescent="0.3">
      <c r="A37" s="19">
        <v>3</v>
      </c>
      <c r="B37" s="38" t="s">
        <v>107</v>
      </c>
      <c r="C37" s="21"/>
      <c r="D37" s="39"/>
      <c r="E37" s="40"/>
      <c r="F37" s="40"/>
      <c r="G37" s="40"/>
      <c r="H37" s="40"/>
      <c r="I37" s="41">
        <f>SUM(I38:I42)</f>
        <v>0</v>
      </c>
      <c r="J37" s="41">
        <f>SUM(J38:J42)</f>
        <v>0</v>
      </c>
      <c r="K37" s="41">
        <f>SUM(K38:K42)</f>
        <v>0</v>
      </c>
      <c r="L37" s="24"/>
    </row>
    <row r="38" spans="1:25" ht="27" customHeight="1" x14ac:dyDescent="0.25">
      <c r="A38" s="42" t="s">
        <v>108</v>
      </c>
      <c r="B38" s="43" t="s">
        <v>109</v>
      </c>
      <c r="C38" s="43" t="s">
        <v>110</v>
      </c>
      <c r="D38" s="44">
        <v>4</v>
      </c>
      <c r="E38" s="34" t="s">
        <v>23</v>
      </c>
      <c r="F38" s="45"/>
      <c r="G38" s="36"/>
      <c r="H38" s="35">
        <f>G38+F38</f>
        <v>0</v>
      </c>
      <c r="I38" s="35">
        <f>D38*F38</f>
        <v>0</v>
      </c>
      <c r="J38" s="35">
        <f>D38*G38</f>
        <v>0</v>
      </c>
      <c r="K38" s="35">
        <f>J38+I38</f>
        <v>0</v>
      </c>
      <c r="M38" s="24">
        <f t="shared" ref="M38:N42" si="22">F38</f>
        <v>0</v>
      </c>
      <c r="N38" s="24">
        <f t="shared" si="22"/>
        <v>0</v>
      </c>
      <c r="O38" s="24">
        <f t="shared" ref="O38:O42" si="23">N38+M38</f>
        <v>0</v>
      </c>
      <c r="P38" s="24">
        <f t="shared" ref="P38:P42" si="24">M38*D38</f>
        <v>0</v>
      </c>
      <c r="Q38" s="24">
        <f t="shared" ref="Q38:Q42" si="25">N38*D38</f>
        <v>0</v>
      </c>
      <c r="R38" s="24">
        <f t="shared" ref="R38:R42" si="26">Q38+P38</f>
        <v>0</v>
      </c>
    </row>
    <row r="39" spans="1:25" ht="27" customHeight="1" x14ac:dyDescent="0.25">
      <c r="A39" s="42" t="s">
        <v>111</v>
      </c>
      <c r="B39" s="43" t="s">
        <v>112</v>
      </c>
      <c r="C39" s="43" t="s">
        <v>113</v>
      </c>
      <c r="D39" s="44">
        <v>3</v>
      </c>
      <c r="E39" s="34" t="s">
        <v>23</v>
      </c>
      <c r="F39" s="45"/>
      <c r="G39" s="36"/>
      <c r="H39" s="35">
        <f>G39+F39</f>
        <v>0</v>
      </c>
      <c r="I39" s="35">
        <f>D39*F39</f>
        <v>0</v>
      </c>
      <c r="J39" s="35">
        <f>D39*G39</f>
        <v>0</v>
      </c>
      <c r="K39" s="35">
        <f>J39+I39</f>
        <v>0</v>
      </c>
      <c r="M39" s="24">
        <f t="shared" si="22"/>
        <v>0</v>
      </c>
      <c r="N39" s="24">
        <f t="shared" si="22"/>
        <v>0</v>
      </c>
      <c r="O39" s="24">
        <f t="shared" si="23"/>
        <v>0</v>
      </c>
      <c r="P39" s="24">
        <f t="shared" si="24"/>
        <v>0</v>
      </c>
      <c r="Q39" s="24">
        <f t="shared" si="25"/>
        <v>0</v>
      </c>
      <c r="R39" s="24">
        <f t="shared" si="26"/>
        <v>0</v>
      </c>
    </row>
    <row r="40" spans="1:25" ht="27" customHeight="1" x14ac:dyDescent="0.25">
      <c r="A40" s="42" t="s">
        <v>114</v>
      </c>
      <c r="B40" s="43" t="s">
        <v>115</v>
      </c>
      <c r="C40" s="43" t="s">
        <v>116</v>
      </c>
      <c r="D40" s="44">
        <v>2</v>
      </c>
      <c r="E40" s="34" t="s">
        <v>23</v>
      </c>
      <c r="F40" s="45"/>
      <c r="G40" s="36"/>
      <c r="H40" s="35">
        <f>G40+F40</f>
        <v>0</v>
      </c>
      <c r="I40" s="35">
        <f>D40*F40</f>
        <v>0</v>
      </c>
      <c r="J40" s="35">
        <f>D40*G40</f>
        <v>0</v>
      </c>
      <c r="K40" s="35">
        <f>J40+I40</f>
        <v>0</v>
      </c>
      <c r="M40" s="24">
        <f t="shared" si="22"/>
        <v>0</v>
      </c>
      <c r="N40" s="24">
        <f t="shared" si="22"/>
        <v>0</v>
      </c>
      <c r="O40" s="24">
        <f t="shared" si="23"/>
        <v>0</v>
      </c>
      <c r="P40" s="24">
        <f t="shared" si="24"/>
        <v>0</v>
      </c>
      <c r="Q40" s="24">
        <f t="shared" si="25"/>
        <v>0</v>
      </c>
      <c r="R40" s="24">
        <f t="shared" si="26"/>
        <v>0</v>
      </c>
    </row>
    <row r="41" spans="1:25" ht="27" customHeight="1" x14ac:dyDescent="0.25">
      <c r="A41" s="42" t="s">
        <v>117</v>
      </c>
      <c r="B41" s="43" t="s">
        <v>118</v>
      </c>
      <c r="C41" s="43" t="s">
        <v>119</v>
      </c>
      <c r="D41" s="44">
        <v>1</v>
      </c>
      <c r="E41" s="34" t="s">
        <v>23</v>
      </c>
      <c r="F41" s="45"/>
      <c r="G41" s="36"/>
      <c r="H41" s="35">
        <f>G41+F41</f>
        <v>0</v>
      </c>
      <c r="I41" s="35">
        <f>D41*F41</f>
        <v>0</v>
      </c>
      <c r="J41" s="35">
        <f>D41*G41</f>
        <v>0</v>
      </c>
      <c r="K41" s="35">
        <f>J41+I41</f>
        <v>0</v>
      </c>
      <c r="M41" s="24">
        <f t="shared" si="22"/>
        <v>0</v>
      </c>
      <c r="N41" s="24">
        <f t="shared" si="22"/>
        <v>0</v>
      </c>
      <c r="O41" s="24">
        <f t="shared" si="23"/>
        <v>0</v>
      </c>
      <c r="P41" s="24">
        <f t="shared" si="24"/>
        <v>0</v>
      </c>
      <c r="Q41" s="24">
        <f t="shared" si="25"/>
        <v>0</v>
      </c>
      <c r="R41" s="24">
        <f t="shared" si="26"/>
        <v>0</v>
      </c>
    </row>
    <row r="42" spans="1:25" ht="27" customHeight="1" thickBot="1" x14ac:dyDescent="0.3">
      <c r="A42" s="42" t="s">
        <v>120</v>
      </c>
      <c r="B42" s="43" t="s">
        <v>121</v>
      </c>
      <c r="C42" s="43" t="s">
        <v>122</v>
      </c>
      <c r="D42" s="44">
        <v>2</v>
      </c>
      <c r="E42" s="34" t="s">
        <v>23</v>
      </c>
      <c r="F42" s="45"/>
      <c r="G42" s="36"/>
      <c r="H42" s="35">
        <f>G42+F42</f>
        <v>0</v>
      </c>
      <c r="I42" s="35">
        <f>D42*F42</f>
        <v>0</v>
      </c>
      <c r="J42" s="35">
        <f>D42*G42</f>
        <v>0</v>
      </c>
      <c r="K42" s="35">
        <f>J42+I42</f>
        <v>0</v>
      </c>
      <c r="M42" s="24">
        <f t="shared" si="22"/>
        <v>0</v>
      </c>
      <c r="N42" s="24">
        <f t="shared" si="22"/>
        <v>0</v>
      </c>
      <c r="O42" s="24">
        <f t="shared" si="23"/>
        <v>0</v>
      </c>
      <c r="P42" s="24">
        <f t="shared" si="24"/>
        <v>0</v>
      </c>
      <c r="Q42" s="24">
        <f t="shared" si="25"/>
        <v>0</v>
      </c>
      <c r="R42" s="24">
        <f t="shared" si="26"/>
        <v>0</v>
      </c>
    </row>
    <row r="43" spans="1:25" ht="13.8" thickBot="1" x14ac:dyDescent="0.3">
      <c r="A43" s="19">
        <v>4</v>
      </c>
      <c r="B43" s="38" t="s">
        <v>123</v>
      </c>
      <c r="C43" s="21"/>
      <c r="D43" s="39"/>
      <c r="E43" s="40"/>
      <c r="F43" s="40"/>
      <c r="G43" s="40"/>
      <c r="H43" s="40"/>
      <c r="I43" s="41">
        <f>SUM(I44:I45)</f>
        <v>0</v>
      </c>
      <c r="J43" s="41">
        <f>SUM(J44:J45)</f>
        <v>0</v>
      </c>
      <c r="K43" s="41">
        <f>SUM(K44:K45)</f>
        <v>0</v>
      </c>
      <c r="L43" s="24"/>
    </row>
    <row r="44" spans="1:25" ht="21" customHeight="1" x14ac:dyDescent="0.25">
      <c r="A44" s="42" t="s">
        <v>124</v>
      </c>
      <c r="B44" s="43" t="s">
        <v>125</v>
      </c>
      <c r="C44" s="43" t="s">
        <v>126</v>
      </c>
      <c r="D44" s="44">
        <v>10</v>
      </c>
      <c r="E44" s="34" t="s">
        <v>23</v>
      </c>
      <c r="F44" s="45"/>
      <c r="G44" s="45"/>
      <c r="H44" s="35">
        <f>G44+F44</f>
        <v>0</v>
      </c>
      <c r="I44" s="35">
        <f>D44*F44</f>
        <v>0</v>
      </c>
      <c r="J44" s="35">
        <f>D44*G44</f>
        <v>0</v>
      </c>
      <c r="K44" s="35">
        <f>J44+I44</f>
        <v>0</v>
      </c>
      <c r="T44" s="24">
        <f t="shared" ref="T44:U45" si="27">F44</f>
        <v>0</v>
      </c>
      <c r="U44" s="24">
        <f t="shared" si="27"/>
        <v>0</v>
      </c>
      <c r="V44" s="24">
        <f t="shared" ref="V44:V45" si="28">U44+T44</f>
        <v>0</v>
      </c>
      <c r="W44" s="24">
        <f t="shared" ref="W44:W45" si="29">T44*D44</f>
        <v>0</v>
      </c>
      <c r="X44" s="24">
        <f t="shared" ref="X44:X45" si="30">U44*D44</f>
        <v>0</v>
      </c>
      <c r="Y44" s="24">
        <f t="shared" ref="Y44:Y45" si="31">X44+W44</f>
        <v>0</v>
      </c>
    </row>
    <row r="45" spans="1:25" ht="27" customHeight="1" thickBot="1" x14ac:dyDescent="0.3">
      <c r="A45" s="42" t="s">
        <v>127</v>
      </c>
      <c r="B45" s="43" t="s">
        <v>128</v>
      </c>
      <c r="C45" s="43" t="s">
        <v>129</v>
      </c>
      <c r="D45" s="44">
        <v>3</v>
      </c>
      <c r="E45" s="34" t="s">
        <v>23</v>
      </c>
      <c r="F45" s="45"/>
      <c r="G45" s="45"/>
      <c r="H45" s="35">
        <f>G45+F45</f>
        <v>0</v>
      </c>
      <c r="I45" s="35">
        <f>D45*F45</f>
        <v>0</v>
      </c>
      <c r="J45" s="35">
        <f>D45*G45</f>
        <v>0</v>
      </c>
      <c r="K45" s="35">
        <f>J45+I45</f>
        <v>0</v>
      </c>
      <c r="T45" s="24">
        <f t="shared" si="27"/>
        <v>0</v>
      </c>
      <c r="U45" s="24">
        <f t="shared" si="27"/>
        <v>0</v>
      </c>
      <c r="V45" s="24">
        <f t="shared" si="28"/>
        <v>0</v>
      </c>
      <c r="W45" s="24">
        <f t="shared" si="29"/>
        <v>0</v>
      </c>
      <c r="X45" s="24">
        <f t="shared" si="30"/>
        <v>0</v>
      </c>
      <c r="Y45" s="24">
        <f t="shared" si="31"/>
        <v>0</v>
      </c>
    </row>
    <row r="46" spans="1:25" ht="40.200000000000003" thickBot="1" x14ac:dyDescent="0.3">
      <c r="A46" s="19">
        <v>5</v>
      </c>
      <c r="B46" s="46" t="s">
        <v>130</v>
      </c>
      <c r="C46" s="47" t="s">
        <v>131</v>
      </c>
      <c r="D46" s="48"/>
      <c r="E46" s="40"/>
      <c r="F46" s="40"/>
      <c r="G46" s="40"/>
      <c r="H46" s="40"/>
      <c r="I46" s="41">
        <f>SUM(I47:I57)</f>
        <v>0</v>
      </c>
      <c r="J46" s="41">
        <f>SUM(J47:J57)</f>
        <v>0</v>
      </c>
      <c r="K46" s="41">
        <f>SUM(K47:K57)</f>
        <v>0</v>
      </c>
      <c r="L46" s="24"/>
    </row>
    <row r="47" spans="1:25" s="49" customFormat="1" ht="52.8" x14ac:dyDescent="0.25">
      <c r="A47" s="42" t="s">
        <v>132</v>
      </c>
      <c r="B47" s="43" t="s">
        <v>133</v>
      </c>
      <c r="C47" s="43" t="s">
        <v>134</v>
      </c>
      <c r="D47" s="44">
        <v>1</v>
      </c>
      <c r="E47" s="34" t="s">
        <v>23</v>
      </c>
      <c r="F47" s="45"/>
      <c r="G47" s="45"/>
      <c r="H47" s="35">
        <f t="shared" ref="H47:H57" si="32">G47+F47</f>
        <v>0</v>
      </c>
      <c r="I47" s="35">
        <f t="shared" ref="I47:I57" si="33">D47*F47</f>
        <v>0</v>
      </c>
      <c r="J47" s="35">
        <f t="shared" ref="J47:J57" si="34">D47*G47</f>
        <v>0</v>
      </c>
      <c r="K47" s="35">
        <f t="shared" ref="K47:K57" si="35">J47+I47</f>
        <v>0</v>
      </c>
      <c r="M47" s="24">
        <f t="shared" ref="M47:N49" si="36">F47</f>
        <v>0</v>
      </c>
      <c r="N47" s="24">
        <f t="shared" si="36"/>
        <v>0</v>
      </c>
      <c r="O47" s="24">
        <f t="shared" ref="O47:O49" si="37">N47+M47</f>
        <v>0</v>
      </c>
      <c r="P47" s="24">
        <f t="shared" ref="P47:P49" si="38">M47*D47</f>
        <v>0</v>
      </c>
      <c r="Q47" s="24">
        <f t="shared" ref="Q47:Q49" si="39">N47*D47</f>
        <v>0</v>
      </c>
      <c r="R47" s="24">
        <f t="shared" ref="R47:R49" si="40">Q47+P47</f>
        <v>0</v>
      </c>
    </row>
    <row r="48" spans="1:25" s="49" customFormat="1" ht="52.8" x14ac:dyDescent="0.25">
      <c r="A48" s="42" t="s">
        <v>135</v>
      </c>
      <c r="B48" s="43" t="s">
        <v>136</v>
      </c>
      <c r="C48" s="43" t="s">
        <v>137</v>
      </c>
      <c r="D48" s="44">
        <v>1</v>
      </c>
      <c r="E48" s="34" t="s">
        <v>23</v>
      </c>
      <c r="F48" s="45"/>
      <c r="G48" s="45"/>
      <c r="H48" s="35">
        <f t="shared" si="32"/>
        <v>0</v>
      </c>
      <c r="I48" s="35">
        <f t="shared" si="33"/>
        <v>0</v>
      </c>
      <c r="J48" s="35">
        <f t="shared" si="34"/>
        <v>0</v>
      </c>
      <c r="K48" s="35">
        <f t="shared" si="35"/>
        <v>0</v>
      </c>
      <c r="M48" s="24">
        <f t="shared" si="36"/>
        <v>0</v>
      </c>
      <c r="N48" s="24">
        <f t="shared" si="36"/>
        <v>0</v>
      </c>
      <c r="O48" s="24">
        <f t="shared" si="37"/>
        <v>0</v>
      </c>
      <c r="P48" s="24">
        <f t="shared" si="38"/>
        <v>0</v>
      </c>
      <c r="Q48" s="24">
        <f t="shared" si="39"/>
        <v>0</v>
      </c>
      <c r="R48" s="24">
        <f t="shared" si="40"/>
        <v>0</v>
      </c>
    </row>
    <row r="49" spans="1:56" s="49" customFormat="1" ht="52.8" x14ac:dyDescent="0.25">
      <c r="A49" s="42" t="s">
        <v>138</v>
      </c>
      <c r="B49" s="43" t="s">
        <v>139</v>
      </c>
      <c r="C49" s="43" t="s">
        <v>140</v>
      </c>
      <c r="D49" s="44">
        <v>1</v>
      </c>
      <c r="E49" s="34" t="s">
        <v>23</v>
      </c>
      <c r="F49" s="45"/>
      <c r="G49" s="45"/>
      <c r="H49" s="35">
        <f t="shared" si="32"/>
        <v>0</v>
      </c>
      <c r="I49" s="35">
        <f t="shared" si="33"/>
        <v>0</v>
      </c>
      <c r="J49" s="35">
        <f t="shared" si="34"/>
        <v>0</v>
      </c>
      <c r="K49" s="35">
        <f t="shared" si="35"/>
        <v>0</v>
      </c>
      <c r="M49" s="24">
        <f t="shared" si="36"/>
        <v>0</v>
      </c>
      <c r="N49" s="24">
        <f t="shared" si="36"/>
        <v>0</v>
      </c>
      <c r="O49" s="24">
        <f t="shared" si="37"/>
        <v>0</v>
      </c>
      <c r="P49" s="24">
        <f t="shared" si="38"/>
        <v>0</v>
      </c>
      <c r="Q49" s="24">
        <f t="shared" si="39"/>
        <v>0</v>
      </c>
      <c r="R49" s="24">
        <f t="shared" si="40"/>
        <v>0</v>
      </c>
    </row>
    <row r="50" spans="1:56" s="49" customFormat="1" ht="52.8" x14ac:dyDescent="0.25">
      <c r="A50" s="42" t="s">
        <v>141</v>
      </c>
      <c r="B50" s="43" t="s">
        <v>142</v>
      </c>
      <c r="C50" s="43" t="s">
        <v>143</v>
      </c>
      <c r="D50" s="44">
        <v>1</v>
      </c>
      <c r="E50" s="34" t="s">
        <v>23</v>
      </c>
      <c r="F50" s="45"/>
      <c r="G50" s="45"/>
      <c r="H50" s="35">
        <f t="shared" si="32"/>
        <v>0</v>
      </c>
      <c r="I50" s="35">
        <f t="shared" si="33"/>
        <v>0</v>
      </c>
      <c r="J50" s="35">
        <f t="shared" si="34"/>
        <v>0</v>
      </c>
      <c r="K50" s="35">
        <f t="shared" si="35"/>
        <v>0</v>
      </c>
      <c r="T50" s="24">
        <f>F50</f>
        <v>0</v>
      </c>
      <c r="U50" s="24">
        <f>G50</f>
        <v>0</v>
      </c>
      <c r="V50" s="24">
        <f t="shared" ref="V50" si="41">U50+T50</f>
        <v>0</v>
      </c>
      <c r="W50" s="24">
        <f>T50*D50</f>
        <v>0</v>
      </c>
      <c r="X50" s="24">
        <f>U50*D50</f>
        <v>0</v>
      </c>
      <c r="Y50" s="24">
        <f t="shared" ref="Y50" si="42">X50+W50</f>
        <v>0</v>
      </c>
    </row>
    <row r="51" spans="1:56" s="49" customFormat="1" ht="52.8" x14ac:dyDescent="0.25">
      <c r="A51" s="42" t="s">
        <v>144</v>
      </c>
      <c r="B51" s="43" t="s">
        <v>96</v>
      </c>
      <c r="C51" s="43" t="s">
        <v>145</v>
      </c>
      <c r="D51" s="44">
        <v>1</v>
      </c>
      <c r="E51" s="34" t="s">
        <v>23</v>
      </c>
      <c r="F51" s="45"/>
      <c r="G51" s="45"/>
      <c r="H51" s="35">
        <f t="shared" si="32"/>
        <v>0</v>
      </c>
      <c r="I51" s="35">
        <f t="shared" si="33"/>
        <v>0</v>
      </c>
      <c r="J51" s="35">
        <f t="shared" si="34"/>
        <v>0</v>
      </c>
      <c r="K51" s="35">
        <f t="shared" si="35"/>
        <v>0</v>
      </c>
      <c r="M51" s="24">
        <f t="shared" ref="M51:N54" si="43">F51</f>
        <v>0</v>
      </c>
      <c r="N51" s="24">
        <f t="shared" si="43"/>
        <v>0</v>
      </c>
      <c r="O51" s="24">
        <f t="shared" ref="O51:O54" si="44">N51+M51</f>
        <v>0</v>
      </c>
      <c r="P51" s="24">
        <f t="shared" ref="P51:P54" si="45">M51*D51</f>
        <v>0</v>
      </c>
      <c r="Q51" s="24">
        <f t="shared" ref="Q51:Q54" si="46">N51*D51</f>
        <v>0</v>
      </c>
      <c r="R51" s="24">
        <f t="shared" ref="R51:R54" si="47">Q51+P51</f>
        <v>0</v>
      </c>
    </row>
    <row r="52" spans="1:56" s="49" customFormat="1" ht="52.8" x14ac:dyDescent="0.25">
      <c r="A52" s="42" t="s">
        <v>146</v>
      </c>
      <c r="B52" s="43" t="s">
        <v>99</v>
      </c>
      <c r="C52" s="43" t="s">
        <v>147</v>
      </c>
      <c r="D52" s="44">
        <v>1</v>
      </c>
      <c r="E52" s="34" t="s">
        <v>23</v>
      </c>
      <c r="F52" s="45"/>
      <c r="G52" s="45"/>
      <c r="H52" s="35">
        <f t="shared" si="32"/>
        <v>0</v>
      </c>
      <c r="I52" s="35">
        <f t="shared" si="33"/>
        <v>0</v>
      </c>
      <c r="J52" s="35">
        <f t="shared" si="34"/>
        <v>0</v>
      </c>
      <c r="K52" s="35">
        <f t="shared" si="35"/>
        <v>0</v>
      </c>
      <c r="M52" s="24">
        <f t="shared" si="43"/>
        <v>0</v>
      </c>
      <c r="N52" s="24">
        <f t="shared" si="43"/>
        <v>0</v>
      </c>
      <c r="O52" s="24">
        <f t="shared" si="44"/>
        <v>0</v>
      </c>
      <c r="P52" s="24">
        <f t="shared" si="45"/>
        <v>0</v>
      </c>
      <c r="Q52" s="24">
        <f t="shared" si="46"/>
        <v>0</v>
      </c>
      <c r="R52" s="24">
        <f t="shared" si="47"/>
        <v>0</v>
      </c>
    </row>
    <row r="53" spans="1:56" s="49" customFormat="1" ht="52.8" x14ac:dyDescent="0.25">
      <c r="A53" s="42" t="s">
        <v>148</v>
      </c>
      <c r="B53" s="43" t="s">
        <v>102</v>
      </c>
      <c r="C53" s="43" t="s">
        <v>149</v>
      </c>
      <c r="D53" s="44">
        <v>1</v>
      </c>
      <c r="E53" s="34" t="s">
        <v>23</v>
      </c>
      <c r="F53" s="45"/>
      <c r="G53" s="45"/>
      <c r="H53" s="35">
        <f t="shared" si="32"/>
        <v>0</v>
      </c>
      <c r="I53" s="35">
        <f t="shared" si="33"/>
        <v>0</v>
      </c>
      <c r="J53" s="35">
        <f t="shared" si="34"/>
        <v>0</v>
      </c>
      <c r="K53" s="35">
        <f t="shared" si="35"/>
        <v>0</v>
      </c>
      <c r="M53" s="24">
        <f t="shared" si="43"/>
        <v>0</v>
      </c>
      <c r="N53" s="24">
        <f t="shared" si="43"/>
        <v>0</v>
      </c>
      <c r="O53" s="24">
        <f t="shared" si="44"/>
        <v>0</v>
      </c>
      <c r="P53" s="24">
        <f t="shared" si="45"/>
        <v>0</v>
      </c>
      <c r="Q53" s="24">
        <f t="shared" si="46"/>
        <v>0</v>
      </c>
      <c r="R53" s="24">
        <f t="shared" si="47"/>
        <v>0</v>
      </c>
    </row>
    <row r="54" spans="1:56" s="49" customFormat="1" ht="52.8" x14ac:dyDescent="0.25">
      <c r="A54" s="42" t="s">
        <v>150</v>
      </c>
      <c r="B54" s="43" t="s">
        <v>105</v>
      </c>
      <c r="C54" s="43" t="s">
        <v>149</v>
      </c>
      <c r="D54" s="44">
        <v>1</v>
      </c>
      <c r="E54" s="34" t="s">
        <v>23</v>
      </c>
      <c r="F54" s="45"/>
      <c r="G54" s="45"/>
      <c r="H54" s="35">
        <f t="shared" si="32"/>
        <v>0</v>
      </c>
      <c r="I54" s="35">
        <f t="shared" si="33"/>
        <v>0</v>
      </c>
      <c r="J54" s="35">
        <f t="shared" si="34"/>
        <v>0</v>
      </c>
      <c r="K54" s="35">
        <f t="shared" si="35"/>
        <v>0</v>
      </c>
      <c r="M54" s="24">
        <f t="shared" si="43"/>
        <v>0</v>
      </c>
      <c r="N54" s="24">
        <f t="shared" si="43"/>
        <v>0</v>
      </c>
      <c r="O54" s="24">
        <f t="shared" si="44"/>
        <v>0</v>
      </c>
      <c r="P54" s="24">
        <f t="shared" si="45"/>
        <v>0</v>
      </c>
      <c r="Q54" s="24">
        <f t="shared" si="46"/>
        <v>0</v>
      </c>
      <c r="R54" s="24">
        <f t="shared" si="47"/>
        <v>0</v>
      </c>
    </row>
    <row r="55" spans="1:56" s="49" customFormat="1" ht="39.6" x14ac:dyDescent="0.25">
      <c r="A55" s="42" t="s">
        <v>151</v>
      </c>
      <c r="B55" s="43" t="s">
        <v>152</v>
      </c>
      <c r="C55" s="43" t="s">
        <v>153</v>
      </c>
      <c r="D55" s="44">
        <v>1</v>
      </c>
      <c r="E55" s="34" t="s">
        <v>23</v>
      </c>
      <c r="F55" s="45"/>
      <c r="G55" s="45"/>
      <c r="H55" s="35">
        <f t="shared" si="32"/>
        <v>0</v>
      </c>
      <c r="I55" s="35">
        <f t="shared" si="33"/>
        <v>0</v>
      </c>
      <c r="J55" s="35">
        <f t="shared" si="34"/>
        <v>0</v>
      </c>
      <c r="K55" s="35">
        <f t="shared" si="35"/>
        <v>0</v>
      </c>
      <c r="T55" s="24">
        <f>F55</f>
        <v>0</v>
      </c>
      <c r="U55" s="24">
        <f>G55</f>
        <v>0</v>
      </c>
      <c r="V55" s="24">
        <f t="shared" ref="V55" si="48">U55+T55</f>
        <v>0</v>
      </c>
      <c r="W55" s="24">
        <f>T55*D55</f>
        <v>0</v>
      </c>
      <c r="X55" s="24">
        <f>U55*D55</f>
        <v>0</v>
      </c>
      <c r="Y55" s="24">
        <f t="shared" ref="Y55" si="49">X55+W55</f>
        <v>0</v>
      </c>
    </row>
    <row r="56" spans="1:56" s="49" customFormat="1" x14ac:dyDescent="0.25">
      <c r="A56" s="42" t="s">
        <v>154</v>
      </c>
      <c r="B56" s="43" t="s">
        <v>155</v>
      </c>
      <c r="C56" s="43" t="s">
        <v>156</v>
      </c>
      <c r="D56" s="44">
        <v>3</v>
      </c>
      <c r="E56" s="34" t="s">
        <v>23</v>
      </c>
      <c r="F56" s="45"/>
      <c r="G56" s="45"/>
      <c r="H56" s="35">
        <f t="shared" si="32"/>
        <v>0</v>
      </c>
      <c r="I56" s="35">
        <f t="shared" si="33"/>
        <v>0</v>
      </c>
      <c r="J56" s="35">
        <f t="shared" si="34"/>
        <v>0</v>
      </c>
      <c r="K56" s="35">
        <f t="shared" si="35"/>
        <v>0</v>
      </c>
      <c r="L56" s="50"/>
      <c r="M56" s="24">
        <f t="shared" ref="M56:N57" si="50">F56</f>
        <v>0</v>
      </c>
      <c r="N56" s="24">
        <f t="shared" si="50"/>
        <v>0</v>
      </c>
      <c r="O56" s="24">
        <f t="shared" ref="O56:O57" si="51">N56+M56</f>
        <v>0</v>
      </c>
      <c r="P56" s="24">
        <f t="shared" ref="P56:P57" si="52">M56*D56</f>
        <v>0</v>
      </c>
      <c r="Q56" s="24">
        <f t="shared" ref="Q56:Q57" si="53">N56*D56</f>
        <v>0</v>
      </c>
      <c r="R56" s="24">
        <f t="shared" ref="R56:R57" si="54">Q56+P56</f>
        <v>0</v>
      </c>
    </row>
    <row r="57" spans="1:56" s="49" customFormat="1" ht="13.8" thickBot="1" x14ac:dyDescent="0.3">
      <c r="A57" s="42" t="s">
        <v>157</v>
      </c>
      <c r="B57" s="43" t="s">
        <v>158</v>
      </c>
      <c r="C57" s="43" t="s">
        <v>159</v>
      </c>
      <c r="D57" s="44">
        <v>6</v>
      </c>
      <c r="E57" s="34" t="s">
        <v>23</v>
      </c>
      <c r="F57" s="45"/>
      <c r="G57" s="45"/>
      <c r="H57" s="35">
        <f t="shared" si="32"/>
        <v>0</v>
      </c>
      <c r="I57" s="35">
        <f t="shared" si="33"/>
        <v>0</v>
      </c>
      <c r="J57" s="35">
        <f t="shared" si="34"/>
        <v>0</v>
      </c>
      <c r="K57" s="35">
        <f t="shared" si="35"/>
        <v>0</v>
      </c>
      <c r="L57" s="50"/>
      <c r="M57" s="24">
        <f t="shared" si="50"/>
        <v>0</v>
      </c>
      <c r="N57" s="24">
        <f t="shared" si="50"/>
        <v>0</v>
      </c>
      <c r="O57" s="24">
        <f t="shared" si="51"/>
        <v>0</v>
      </c>
      <c r="P57" s="24">
        <f t="shared" si="52"/>
        <v>0</v>
      </c>
      <c r="Q57" s="24">
        <f t="shared" si="53"/>
        <v>0</v>
      </c>
      <c r="R57" s="24">
        <f t="shared" si="54"/>
        <v>0</v>
      </c>
    </row>
    <row r="58" spans="1:56" ht="13.8" thickBot="1" x14ac:dyDescent="0.3">
      <c r="A58" s="19">
        <v>6</v>
      </c>
      <c r="B58" s="38" t="s">
        <v>160</v>
      </c>
      <c r="C58" s="21"/>
      <c r="D58" s="48"/>
      <c r="E58" s="40"/>
      <c r="F58" s="40"/>
      <c r="G58" s="40"/>
      <c r="H58" s="40"/>
      <c r="I58" s="41">
        <f>SUM(I60:I100)</f>
        <v>0</v>
      </c>
      <c r="J58" s="41">
        <f>SUM(J60:J100)</f>
        <v>0</v>
      </c>
      <c r="K58" s="41">
        <f>SUM(K60:K100)</f>
        <v>0</v>
      </c>
      <c r="L58" s="24"/>
    </row>
    <row r="59" spans="1:56" s="53" customFormat="1" x14ac:dyDescent="0.25">
      <c r="A59" s="42"/>
      <c r="B59" s="43"/>
      <c r="C59" s="43" t="s">
        <v>161</v>
      </c>
      <c r="D59" s="44"/>
      <c r="E59" s="34"/>
      <c r="F59" s="45"/>
      <c r="G59" s="37"/>
      <c r="H59" s="35"/>
      <c r="I59" s="35"/>
      <c r="J59" s="35"/>
      <c r="K59" s="35"/>
      <c r="L59" s="51"/>
      <c r="M59" s="51"/>
      <c r="N59" s="51"/>
      <c r="O59" s="51"/>
      <c r="P59" s="51"/>
      <c r="Q59" s="51"/>
      <c r="R59" s="51"/>
      <c r="S59" s="52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</row>
    <row r="60" spans="1:56" s="53" customFormat="1" x14ac:dyDescent="0.25">
      <c r="A60" s="42" t="s">
        <v>162</v>
      </c>
      <c r="B60" s="43" t="s">
        <v>163</v>
      </c>
      <c r="C60" s="43" t="s">
        <v>164</v>
      </c>
      <c r="D60" s="44">
        <v>20</v>
      </c>
      <c r="E60" s="34" t="s">
        <v>165</v>
      </c>
      <c r="F60" s="45"/>
      <c r="G60" s="45"/>
      <c r="H60" s="35">
        <f t="shared" ref="H60:H88" si="55">G60+F60</f>
        <v>0</v>
      </c>
      <c r="I60" s="35">
        <f t="shared" ref="I60:I88" si="56">D60*F60</f>
        <v>0</v>
      </c>
      <c r="J60" s="35">
        <f t="shared" ref="J60:J88" si="57">D60*G60</f>
        <v>0</v>
      </c>
      <c r="K60" s="35">
        <f t="shared" ref="K60:K88" si="58">J60+I60</f>
        <v>0</v>
      </c>
      <c r="L60" s="51"/>
      <c r="M60" s="24">
        <f t="shared" ref="M60:N80" si="59">F60</f>
        <v>0</v>
      </c>
      <c r="N60" s="24">
        <f t="shared" si="59"/>
        <v>0</v>
      </c>
      <c r="O60" s="24">
        <f t="shared" ref="O60:O80" si="60">N60+M60</f>
        <v>0</v>
      </c>
      <c r="P60" s="24">
        <f t="shared" ref="P60:P80" si="61">M60*D60</f>
        <v>0</v>
      </c>
      <c r="Q60" s="24">
        <f t="shared" ref="Q60:Q80" si="62">N60*D60</f>
        <v>0</v>
      </c>
      <c r="R60" s="24">
        <f t="shared" ref="R60:R80" si="63">Q60+P60</f>
        <v>0</v>
      </c>
      <c r="S60" s="52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</row>
    <row r="61" spans="1:56" s="53" customFormat="1" x14ac:dyDescent="0.25">
      <c r="A61" s="42" t="s">
        <v>166</v>
      </c>
      <c r="B61" s="43" t="s">
        <v>167</v>
      </c>
      <c r="C61" s="43" t="s">
        <v>164</v>
      </c>
      <c r="D61" s="44">
        <v>3500</v>
      </c>
      <c r="E61" s="34" t="s">
        <v>165</v>
      </c>
      <c r="F61" s="45"/>
      <c r="G61" s="45"/>
      <c r="H61" s="35">
        <f t="shared" si="55"/>
        <v>0</v>
      </c>
      <c r="I61" s="35">
        <f t="shared" si="56"/>
        <v>0</v>
      </c>
      <c r="J61" s="35">
        <f t="shared" si="57"/>
        <v>0</v>
      </c>
      <c r="K61" s="35">
        <f t="shared" si="58"/>
        <v>0</v>
      </c>
      <c r="L61" s="51"/>
      <c r="M61" s="24">
        <f t="shared" si="59"/>
        <v>0</v>
      </c>
      <c r="N61" s="24">
        <f t="shared" si="59"/>
        <v>0</v>
      </c>
      <c r="O61" s="24">
        <f t="shared" si="60"/>
        <v>0</v>
      </c>
      <c r="P61" s="24">
        <f t="shared" si="61"/>
        <v>0</v>
      </c>
      <c r="Q61" s="24">
        <f t="shared" si="62"/>
        <v>0</v>
      </c>
      <c r="R61" s="24">
        <f t="shared" si="63"/>
        <v>0</v>
      </c>
      <c r="S61" s="52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</row>
    <row r="62" spans="1:56" s="53" customFormat="1" x14ac:dyDescent="0.25">
      <c r="A62" s="42" t="s">
        <v>168</v>
      </c>
      <c r="B62" s="43" t="s">
        <v>169</v>
      </c>
      <c r="C62" s="43" t="s">
        <v>164</v>
      </c>
      <c r="D62" s="44">
        <v>3200</v>
      </c>
      <c r="E62" s="34" t="s">
        <v>165</v>
      </c>
      <c r="F62" s="45"/>
      <c r="G62" s="45"/>
      <c r="H62" s="35">
        <f t="shared" si="55"/>
        <v>0</v>
      </c>
      <c r="I62" s="35">
        <f t="shared" si="56"/>
        <v>0</v>
      </c>
      <c r="J62" s="35">
        <f t="shared" si="57"/>
        <v>0</v>
      </c>
      <c r="K62" s="35">
        <f t="shared" si="58"/>
        <v>0</v>
      </c>
      <c r="L62" s="51"/>
      <c r="M62" s="24">
        <f t="shared" si="59"/>
        <v>0</v>
      </c>
      <c r="N62" s="24">
        <f t="shared" si="59"/>
        <v>0</v>
      </c>
      <c r="O62" s="24">
        <f t="shared" si="60"/>
        <v>0</v>
      </c>
      <c r="P62" s="24">
        <f t="shared" si="61"/>
        <v>0</v>
      </c>
      <c r="Q62" s="24">
        <f t="shared" si="62"/>
        <v>0</v>
      </c>
      <c r="R62" s="24">
        <f t="shared" si="63"/>
        <v>0</v>
      </c>
      <c r="S62" s="52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</row>
    <row r="63" spans="1:56" s="53" customFormat="1" x14ac:dyDescent="0.25">
      <c r="A63" s="42" t="s">
        <v>170</v>
      </c>
      <c r="B63" s="43" t="s">
        <v>171</v>
      </c>
      <c r="C63" s="43" t="s">
        <v>164</v>
      </c>
      <c r="D63" s="44">
        <v>1135</v>
      </c>
      <c r="E63" s="34" t="s">
        <v>165</v>
      </c>
      <c r="F63" s="45"/>
      <c r="G63" s="45"/>
      <c r="H63" s="35">
        <f t="shared" si="55"/>
        <v>0</v>
      </c>
      <c r="I63" s="35">
        <f t="shared" si="56"/>
        <v>0</v>
      </c>
      <c r="J63" s="35">
        <f t="shared" si="57"/>
        <v>0</v>
      </c>
      <c r="K63" s="35">
        <f t="shared" si="58"/>
        <v>0</v>
      </c>
      <c r="L63" s="51"/>
      <c r="M63" s="24">
        <f t="shared" si="59"/>
        <v>0</v>
      </c>
      <c r="N63" s="24">
        <f t="shared" si="59"/>
        <v>0</v>
      </c>
      <c r="O63" s="24">
        <f t="shared" si="60"/>
        <v>0</v>
      </c>
      <c r="P63" s="24">
        <f t="shared" si="61"/>
        <v>0</v>
      </c>
      <c r="Q63" s="24">
        <f t="shared" si="62"/>
        <v>0</v>
      </c>
      <c r="R63" s="24">
        <f t="shared" si="63"/>
        <v>0</v>
      </c>
      <c r="S63" s="52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</row>
    <row r="64" spans="1:56" s="53" customFormat="1" x14ac:dyDescent="0.25">
      <c r="A64" s="42" t="s">
        <v>172</v>
      </c>
      <c r="B64" s="43" t="s">
        <v>173</v>
      </c>
      <c r="C64" s="43" t="s">
        <v>164</v>
      </c>
      <c r="D64" s="44">
        <v>690</v>
      </c>
      <c r="E64" s="34" t="s">
        <v>165</v>
      </c>
      <c r="F64" s="45"/>
      <c r="G64" s="45"/>
      <c r="H64" s="35">
        <f t="shared" si="55"/>
        <v>0</v>
      </c>
      <c r="I64" s="35">
        <f t="shared" si="56"/>
        <v>0</v>
      </c>
      <c r="J64" s="35">
        <f t="shared" si="57"/>
        <v>0</v>
      </c>
      <c r="K64" s="35">
        <f t="shared" si="58"/>
        <v>0</v>
      </c>
      <c r="L64" s="51"/>
      <c r="M64" s="24">
        <f t="shared" si="59"/>
        <v>0</v>
      </c>
      <c r="N64" s="24">
        <f t="shared" si="59"/>
        <v>0</v>
      </c>
      <c r="O64" s="24">
        <f t="shared" si="60"/>
        <v>0</v>
      </c>
      <c r="P64" s="24">
        <f t="shared" si="61"/>
        <v>0</v>
      </c>
      <c r="Q64" s="24">
        <f t="shared" si="62"/>
        <v>0</v>
      </c>
      <c r="R64" s="24">
        <f t="shared" si="63"/>
        <v>0</v>
      </c>
      <c r="S64" s="52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</row>
    <row r="65" spans="1:56" s="53" customFormat="1" x14ac:dyDescent="0.25">
      <c r="A65" s="42" t="s">
        <v>174</v>
      </c>
      <c r="B65" s="43" t="s">
        <v>175</v>
      </c>
      <c r="C65" s="43" t="s">
        <v>164</v>
      </c>
      <c r="D65" s="44">
        <v>135</v>
      </c>
      <c r="E65" s="34" t="s">
        <v>165</v>
      </c>
      <c r="F65" s="45"/>
      <c r="G65" s="45"/>
      <c r="H65" s="35">
        <f t="shared" si="55"/>
        <v>0</v>
      </c>
      <c r="I65" s="35">
        <f t="shared" si="56"/>
        <v>0</v>
      </c>
      <c r="J65" s="35">
        <f t="shared" si="57"/>
        <v>0</v>
      </c>
      <c r="K65" s="35">
        <f t="shared" si="58"/>
        <v>0</v>
      </c>
      <c r="L65" s="51"/>
      <c r="M65" s="24">
        <f t="shared" si="59"/>
        <v>0</v>
      </c>
      <c r="N65" s="24">
        <f t="shared" si="59"/>
        <v>0</v>
      </c>
      <c r="O65" s="24">
        <f t="shared" si="60"/>
        <v>0</v>
      </c>
      <c r="P65" s="24">
        <f t="shared" si="61"/>
        <v>0</v>
      </c>
      <c r="Q65" s="24">
        <f t="shared" si="62"/>
        <v>0</v>
      </c>
      <c r="R65" s="24">
        <f t="shared" si="63"/>
        <v>0</v>
      </c>
      <c r="S65" s="52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</row>
    <row r="66" spans="1:56" s="53" customFormat="1" x14ac:dyDescent="0.25">
      <c r="A66" s="42" t="s">
        <v>176</v>
      </c>
      <c r="B66" s="43" t="s">
        <v>177</v>
      </c>
      <c r="C66" s="43" t="s">
        <v>164</v>
      </c>
      <c r="D66" s="44">
        <v>30</v>
      </c>
      <c r="E66" s="34" t="s">
        <v>165</v>
      </c>
      <c r="F66" s="45"/>
      <c r="G66" s="45"/>
      <c r="H66" s="35">
        <f t="shared" si="55"/>
        <v>0</v>
      </c>
      <c r="I66" s="35">
        <f t="shared" si="56"/>
        <v>0</v>
      </c>
      <c r="J66" s="35">
        <f t="shared" si="57"/>
        <v>0</v>
      </c>
      <c r="K66" s="35">
        <f t="shared" si="58"/>
        <v>0</v>
      </c>
      <c r="L66" s="51"/>
      <c r="M66" s="24">
        <f t="shared" si="59"/>
        <v>0</v>
      </c>
      <c r="N66" s="24">
        <f t="shared" si="59"/>
        <v>0</v>
      </c>
      <c r="O66" s="24">
        <f t="shared" si="60"/>
        <v>0</v>
      </c>
      <c r="P66" s="24">
        <f t="shared" si="61"/>
        <v>0</v>
      </c>
      <c r="Q66" s="24">
        <f t="shared" si="62"/>
        <v>0</v>
      </c>
      <c r="R66" s="24">
        <f t="shared" si="63"/>
        <v>0</v>
      </c>
      <c r="S66" s="52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</row>
    <row r="67" spans="1:56" s="53" customFormat="1" x14ac:dyDescent="0.25">
      <c r="A67" s="42" t="s">
        <v>178</v>
      </c>
      <c r="B67" s="43" t="s">
        <v>179</v>
      </c>
      <c r="C67" s="43" t="s">
        <v>164</v>
      </c>
      <c r="D67" s="44">
        <v>35</v>
      </c>
      <c r="E67" s="34" t="s">
        <v>165</v>
      </c>
      <c r="F67" s="45"/>
      <c r="G67" s="45"/>
      <c r="H67" s="35">
        <f t="shared" si="55"/>
        <v>0</v>
      </c>
      <c r="I67" s="35">
        <f t="shared" si="56"/>
        <v>0</v>
      </c>
      <c r="J67" s="35">
        <f t="shared" si="57"/>
        <v>0</v>
      </c>
      <c r="K67" s="35">
        <f t="shared" si="58"/>
        <v>0</v>
      </c>
      <c r="L67" s="51"/>
      <c r="M67" s="24">
        <f t="shared" si="59"/>
        <v>0</v>
      </c>
      <c r="N67" s="24">
        <f t="shared" si="59"/>
        <v>0</v>
      </c>
      <c r="O67" s="24">
        <f t="shared" si="60"/>
        <v>0</v>
      </c>
      <c r="P67" s="24">
        <f t="shared" si="61"/>
        <v>0</v>
      </c>
      <c r="Q67" s="24">
        <f t="shared" si="62"/>
        <v>0</v>
      </c>
      <c r="R67" s="24">
        <f t="shared" si="63"/>
        <v>0</v>
      </c>
      <c r="S67" s="52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</row>
    <row r="68" spans="1:56" s="53" customFormat="1" x14ac:dyDescent="0.25">
      <c r="A68" s="42" t="s">
        <v>180</v>
      </c>
      <c r="B68" s="43" t="s">
        <v>181</v>
      </c>
      <c r="C68" s="43" t="s">
        <v>164</v>
      </c>
      <c r="D68" s="44">
        <v>1365</v>
      </c>
      <c r="E68" s="34" t="s">
        <v>165</v>
      </c>
      <c r="F68" s="45"/>
      <c r="G68" s="45"/>
      <c r="H68" s="35">
        <f t="shared" si="55"/>
        <v>0</v>
      </c>
      <c r="I68" s="35">
        <f t="shared" si="56"/>
        <v>0</v>
      </c>
      <c r="J68" s="35">
        <f t="shared" si="57"/>
        <v>0</v>
      </c>
      <c r="K68" s="35">
        <f t="shared" si="58"/>
        <v>0</v>
      </c>
      <c r="L68" s="51"/>
      <c r="M68" s="24">
        <f t="shared" si="59"/>
        <v>0</v>
      </c>
      <c r="N68" s="24">
        <f t="shared" si="59"/>
        <v>0</v>
      </c>
      <c r="O68" s="24">
        <f t="shared" si="60"/>
        <v>0</v>
      </c>
      <c r="P68" s="24">
        <f t="shared" si="61"/>
        <v>0</v>
      </c>
      <c r="Q68" s="24">
        <f t="shared" si="62"/>
        <v>0</v>
      </c>
      <c r="R68" s="24">
        <f t="shared" si="63"/>
        <v>0</v>
      </c>
      <c r="S68" s="52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</row>
    <row r="69" spans="1:56" s="53" customFormat="1" x14ac:dyDescent="0.25">
      <c r="A69" s="42" t="s">
        <v>182</v>
      </c>
      <c r="B69" s="43" t="s">
        <v>183</v>
      </c>
      <c r="C69" s="43" t="s">
        <v>164</v>
      </c>
      <c r="D69" s="44">
        <v>50</v>
      </c>
      <c r="E69" s="34" t="s">
        <v>165</v>
      </c>
      <c r="F69" s="45"/>
      <c r="G69" s="45"/>
      <c r="H69" s="35">
        <f t="shared" si="55"/>
        <v>0</v>
      </c>
      <c r="I69" s="35">
        <f t="shared" si="56"/>
        <v>0</v>
      </c>
      <c r="J69" s="35">
        <f t="shared" si="57"/>
        <v>0</v>
      </c>
      <c r="K69" s="35">
        <f t="shared" si="58"/>
        <v>0</v>
      </c>
      <c r="L69" s="51"/>
      <c r="M69" s="24">
        <f t="shared" si="59"/>
        <v>0</v>
      </c>
      <c r="N69" s="24">
        <f t="shared" si="59"/>
        <v>0</v>
      </c>
      <c r="O69" s="24">
        <f t="shared" si="60"/>
        <v>0</v>
      </c>
      <c r="P69" s="24">
        <f t="shared" si="61"/>
        <v>0</v>
      </c>
      <c r="Q69" s="24">
        <f t="shared" si="62"/>
        <v>0</v>
      </c>
      <c r="R69" s="24">
        <f t="shared" si="63"/>
        <v>0</v>
      </c>
      <c r="S69" s="52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</row>
    <row r="70" spans="1:56" s="53" customFormat="1" x14ac:dyDescent="0.25">
      <c r="A70" s="42" t="s">
        <v>184</v>
      </c>
      <c r="B70" s="43" t="s">
        <v>185</v>
      </c>
      <c r="C70" s="43" t="s">
        <v>164</v>
      </c>
      <c r="D70" s="44">
        <v>60</v>
      </c>
      <c r="E70" s="34" t="s">
        <v>165</v>
      </c>
      <c r="F70" s="45"/>
      <c r="G70" s="45"/>
      <c r="H70" s="35">
        <f t="shared" si="55"/>
        <v>0</v>
      </c>
      <c r="I70" s="35">
        <f t="shared" si="56"/>
        <v>0</v>
      </c>
      <c r="J70" s="35">
        <f t="shared" si="57"/>
        <v>0</v>
      </c>
      <c r="K70" s="35">
        <f t="shared" si="58"/>
        <v>0</v>
      </c>
      <c r="L70" s="51"/>
      <c r="M70" s="24">
        <f t="shared" si="59"/>
        <v>0</v>
      </c>
      <c r="N70" s="24">
        <f t="shared" si="59"/>
        <v>0</v>
      </c>
      <c r="O70" s="24">
        <f t="shared" si="60"/>
        <v>0</v>
      </c>
      <c r="P70" s="24">
        <f t="shared" si="61"/>
        <v>0</v>
      </c>
      <c r="Q70" s="24">
        <f t="shared" si="62"/>
        <v>0</v>
      </c>
      <c r="R70" s="24">
        <f t="shared" si="63"/>
        <v>0</v>
      </c>
      <c r="S70" s="52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</row>
    <row r="71" spans="1:56" s="53" customFormat="1" x14ac:dyDescent="0.25">
      <c r="A71" s="42" t="s">
        <v>186</v>
      </c>
      <c r="B71" s="43" t="s">
        <v>187</v>
      </c>
      <c r="C71" s="43" t="s">
        <v>164</v>
      </c>
      <c r="D71" s="44">
        <v>135</v>
      </c>
      <c r="E71" s="34" t="s">
        <v>165</v>
      </c>
      <c r="F71" s="45"/>
      <c r="G71" s="45"/>
      <c r="H71" s="35">
        <f t="shared" si="55"/>
        <v>0</v>
      </c>
      <c r="I71" s="35">
        <f t="shared" si="56"/>
        <v>0</v>
      </c>
      <c r="J71" s="35">
        <f t="shared" si="57"/>
        <v>0</v>
      </c>
      <c r="K71" s="35">
        <f t="shared" si="58"/>
        <v>0</v>
      </c>
      <c r="L71" s="51"/>
      <c r="M71" s="24">
        <f t="shared" si="59"/>
        <v>0</v>
      </c>
      <c r="N71" s="24">
        <f t="shared" si="59"/>
        <v>0</v>
      </c>
      <c r="O71" s="24">
        <f t="shared" si="60"/>
        <v>0</v>
      </c>
      <c r="P71" s="24">
        <f t="shared" si="61"/>
        <v>0</v>
      </c>
      <c r="Q71" s="24">
        <f t="shared" si="62"/>
        <v>0</v>
      </c>
      <c r="R71" s="24">
        <f t="shared" si="63"/>
        <v>0</v>
      </c>
      <c r="S71" s="52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</row>
    <row r="72" spans="1:56" s="53" customFormat="1" x14ac:dyDescent="0.25">
      <c r="A72" s="42" t="s">
        <v>188</v>
      </c>
      <c r="B72" s="43" t="s">
        <v>189</v>
      </c>
      <c r="C72" s="43" t="s">
        <v>164</v>
      </c>
      <c r="D72" s="44">
        <v>130</v>
      </c>
      <c r="E72" s="34" t="s">
        <v>165</v>
      </c>
      <c r="F72" s="45"/>
      <c r="G72" s="45"/>
      <c r="H72" s="35">
        <f t="shared" si="55"/>
        <v>0</v>
      </c>
      <c r="I72" s="35">
        <f t="shared" si="56"/>
        <v>0</v>
      </c>
      <c r="J72" s="35">
        <f t="shared" si="57"/>
        <v>0</v>
      </c>
      <c r="K72" s="35">
        <f t="shared" si="58"/>
        <v>0</v>
      </c>
      <c r="L72" s="51"/>
      <c r="M72" s="24">
        <f t="shared" si="59"/>
        <v>0</v>
      </c>
      <c r="N72" s="24">
        <f t="shared" si="59"/>
        <v>0</v>
      </c>
      <c r="O72" s="24">
        <f t="shared" si="60"/>
        <v>0</v>
      </c>
      <c r="P72" s="24">
        <f t="shared" si="61"/>
        <v>0</v>
      </c>
      <c r="Q72" s="24">
        <f t="shared" si="62"/>
        <v>0</v>
      </c>
      <c r="R72" s="24">
        <f t="shared" si="63"/>
        <v>0</v>
      </c>
      <c r="S72" s="52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</row>
    <row r="73" spans="1:56" s="53" customFormat="1" x14ac:dyDescent="0.25">
      <c r="A73" s="42" t="s">
        <v>190</v>
      </c>
      <c r="B73" s="43" t="s">
        <v>191</v>
      </c>
      <c r="C73" s="43" t="s">
        <v>164</v>
      </c>
      <c r="D73" s="44">
        <v>90</v>
      </c>
      <c r="E73" s="34" t="s">
        <v>165</v>
      </c>
      <c r="F73" s="45"/>
      <c r="G73" s="45"/>
      <c r="H73" s="35">
        <f t="shared" si="55"/>
        <v>0</v>
      </c>
      <c r="I73" s="35">
        <f t="shared" si="56"/>
        <v>0</v>
      </c>
      <c r="J73" s="35">
        <f t="shared" si="57"/>
        <v>0</v>
      </c>
      <c r="K73" s="35">
        <f t="shared" si="58"/>
        <v>0</v>
      </c>
      <c r="L73" s="51"/>
      <c r="M73" s="24">
        <f t="shared" si="59"/>
        <v>0</v>
      </c>
      <c r="N73" s="24">
        <f t="shared" si="59"/>
        <v>0</v>
      </c>
      <c r="O73" s="24">
        <f t="shared" si="60"/>
        <v>0</v>
      </c>
      <c r="P73" s="24">
        <f t="shared" si="61"/>
        <v>0</v>
      </c>
      <c r="Q73" s="24">
        <f t="shared" si="62"/>
        <v>0</v>
      </c>
      <c r="R73" s="24">
        <f t="shared" si="63"/>
        <v>0</v>
      </c>
      <c r="S73" s="52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</row>
    <row r="74" spans="1:56" s="53" customFormat="1" x14ac:dyDescent="0.25">
      <c r="A74" s="42" t="s">
        <v>192</v>
      </c>
      <c r="B74" s="43" t="s">
        <v>193</v>
      </c>
      <c r="C74" s="43" t="s">
        <v>164</v>
      </c>
      <c r="D74" s="44">
        <v>20</v>
      </c>
      <c r="E74" s="34" t="s">
        <v>165</v>
      </c>
      <c r="F74" s="45"/>
      <c r="G74" s="45"/>
      <c r="H74" s="35">
        <f t="shared" si="55"/>
        <v>0</v>
      </c>
      <c r="I74" s="35">
        <f t="shared" si="56"/>
        <v>0</v>
      </c>
      <c r="J74" s="35">
        <f t="shared" si="57"/>
        <v>0</v>
      </c>
      <c r="K74" s="35">
        <f t="shared" si="58"/>
        <v>0</v>
      </c>
      <c r="L74" s="51"/>
      <c r="M74" s="24">
        <f t="shared" si="59"/>
        <v>0</v>
      </c>
      <c r="N74" s="24">
        <f t="shared" si="59"/>
        <v>0</v>
      </c>
      <c r="O74" s="24">
        <f t="shared" si="60"/>
        <v>0</v>
      </c>
      <c r="P74" s="24">
        <f t="shared" si="61"/>
        <v>0</v>
      </c>
      <c r="Q74" s="24">
        <f t="shared" si="62"/>
        <v>0</v>
      </c>
      <c r="R74" s="24">
        <f t="shared" si="63"/>
        <v>0</v>
      </c>
      <c r="S74" s="52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</row>
    <row r="75" spans="1:56" s="53" customFormat="1" x14ac:dyDescent="0.25">
      <c r="A75" s="42" t="s">
        <v>194</v>
      </c>
      <c r="B75" s="43" t="s">
        <v>195</v>
      </c>
      <c r="C75" s="43" t="s">
        <v>164</v>
      </c>
      <c r="D75" s="44">
        <v>35</v>
      </c>
      <c r="E75" s="34" t="s">
        <v>165</v>
      </c>
      <c r="F75" s="45"/>
      <c r="G75" s="45"/>
      <c r="H75" s="35">
        <f t="shared" si="55"/>
        <v>0</v>
      </c>
      <c r="I75" s="35">
        <f t="shared" si="56"/>
        <v>0</v>
      </c>
      <c r="J75" s="35">
        <f t="shared" si="57"/>
        <v>0</v>
      </c>
      <c r="K75" s="35">
        <f t="shared" si="58"/>
        <v>0</v>
      </c>
      <c r="L75" s="51"/>
      <c r="M75" s="24">
        <f t="shared" si="59"/>
        <v>0</v>
      </c>
      <c r="N75" s="24">
        <f t="shared" si="59"/>
        <v>0</v>
      </c>
      <c r="O75" s="24">
        <f t="shared" si="60"/>
        <v>0</v>
      </c>
      <c r="P75" s="24">
        <f t="shared" si="61"/>
        <v>0</v>
      </c>
      <c r="Q75" s="24">
        <f t="shared" si="62"/>
        <v>0</v>
      </c>
      <c r="R75" s="24">
        <f t="shared" si="63"/>
        <v>0</v>
      </c>
      <c r="S75" s="52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</row>
    <row r="76" spans="1:56" s="53" customFormat="1" x14ac:dyDescent="0.25">
      <c r="A76" s="42" t="s">
        <v>196</v>
      </c>
      <c r="B76" s="43" t="s">
        <v>197</v>
      </c>
      <c r="C76" s="43" t="s">
        <v>164</v>
      </c>
      <c r="D76" s="44">
        <v>710</v>
      </c>
      <c r="E76" s="34" t="s">
        <v>165</v>
      </c>
      <c r="F76" s="45"/>
      <c r="G76" s="45"/>
      <c r="H76" s="35">
        <f t="shared" si="55"/>
        <v>0</v>
      </c>
      <c r="I76" s="35">
        <f t="shared" si="56"/>
        <v>0</v>
      </c>
      <c r="J76" s="35">
        <f t="shared" si="57"/>
        <v>0</v>
      </c>
      <c r="K76" s="35">
        <f t="shared" si="58"/>
        <v>0</v>
      </c>
      <c r="L76" s="51"/>
      <c r="M76" s="24">
        <f t="shared" si="59"/>
        <v>0</v>
      </c>
      <c r="N76" s="24">
        <f t="shared" si="59"/>
        <v>0</v>
      </c>
      <c r="O76" s="24">
        <f t="shared" si="60"/>
        <v>0</v>
      </c>
      <c r="P76" s="24">
        <f t="shared" si="61"/>
        <v>0</v>
      </c>
      <c r="Q76" s="24">
        <f t="shared" si="62"/>
        <v>0</v>
      </c>
      <c r="R76" s="24">
        <f t="shared" si="63"/>
        <v>0</v>
      </c>
      <c r="S76" s="52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</row>
    <row r="77" spans="1:56" s="53" customFormat="1" x14ac:dyDescent="0.25">
      <c r="A77" s="42" t="s">
        <v>198</v>
      </c>
      <c r="B77" s="43" t="s">
        <v>199</v>
      </c>
      <c r="C77" s="43" t="s">
        <v>164</v>
      </c>
      <c r="D77" s="44">
        <v>50</v>
      </c>
      <c r="E77" s="34" t="s">
        <v>165</v>
      </c>
      <c r="F77" s="45"/>
      <c r="G77" s="45"/>
      <c r="H77" s="35">
        <f t="shared" si="55"/>
        <v>0</v>
      </c>
      <c r="I77" s="35">
        <f t="shared" si="56"/>
        <v>0</v>
      </c>
      <c r="J77" s="35">
        <f t="shared" si="57"/>
        <v>0</v>
      </c>
      <c r="K77" s="35">
        <f t="shared" si="58"/>
        <v>0</v>
      </c>
      <c r="L77" s="51"/>
      <c r="M77" s="24">
        <f t="shared" si="59"/>
        <v>0</v>
      </c>
      <c r="N77" s="24">
        <f t="shared" si="59"/>
        <v>0</v>
      </c>
      <c r="O77" s="24">
        <f t="shared" si="60"/>
        <v>0</v>
      </c>
      <c r="P77" s="24">
        <f t="shared" si="61"/>
        <v>0</v>
      </c>
      <c r="Q77" s="24">
        <f t="shared" si="62"/>
        <v>0</v>
      </c>
      <c r="R77" s="24">
        <f t="shared" si="63"/>
        <v>0</v>
      </c>
      <c r="S77" s="52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</row>
    <row r="78" spans="1:56" s="53" customFormat="1" x14ac:dyDescent="0.25">
      <c r="A78" s="42" t="s">
        <v>200</v>
      </c>
      <c r="B78" s="43" t="s">
        <v>201</v>
      </c>
      <c r="C78" s="43" t="s">
        <v>164</v>
      </c>
      <c r="D78" s="44">
        <v>130</v>
      </c>
      <c r="E78" s="34" t="s">
        <v>165</v>
      </c>
      <c r="F78" s="45"/>
      <c r="G78" s="45"/>
      <c r="H78" s="35">
        <f t="shared" si="55"/>
        <v>0</v>
      </c>
      <c r="I78" s="35">
        <f t="shared" si="56"/>
        <v>0</v>
      </c>
      <c r="J78" s="35">
        <f t="shared" si="57"/>
        <v>0</v>
      </c>
      <c r="K78" s="35">
        <f t="shared" si="58"/>
        <v>0</v>
      </c>
      <c r="L78" s="51"/>
      <c r="M78" s="24">
        <f t="shared" si="59"/>
        <v>0</v>
      </c>
      <c r="N78" s="24">
        <f t="shared" si="59"/>
        <v>0</v>
      </c>
      <c r="O78" s="24">
        <f t="shared" si="60"/>
        <v>0</v>
      </c>
      <c r="P78" s="24">
        <f t="shared" si="61"/>
        <v>0</v>
      </c>
      <c r="Q78" s="24">
        <f t="shared" si="62"/>
        <v>0</v>
      </c>
      <c r="R78" s="24">
        <f t="shared" si="63"/>
        <v>0</v>
      </c>
      <c r="S78" s="52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</row>
    <row r="79" spans="1:56" s="53" customFormat="1" x14ac:dyDescent="0.25">
      <c r="A79" s="42" t="s">
        <v>202</v>
      </c>
      <c r="B79" s="43" t="s">
        <v>203</v>
      </c>
      <c r="C79" s="43" t="s">
        <v>164</v>
      </c>
      <c r="D79" s="44">
        <v>20</v>
      </c>
      <c r="E79" s="34" t="s">
        <v>165</v>
      </c>
      <c r="F79" s="45"/>
      <c r="G79" s="45"/>
      <c r="H79" s="35">
        <f t="shared" si="55"/>
        <v>0</v>
      </c>
      <c r="I79" s="35">
        <f t="shared" si="56"/>
        <v>0</v>
      </c>
      <c r="J79" s="35">
        <f t="shared" si="57"/>
        <v>0</v>
      </c>
      <c r="K79" s="35">
        <f t="shared" si="58"/>
        <v>0</v>
      </c>
      <c r="L79" s="51"/>
      <c r="M79" s="24">
        <f t="shared" si="59"/>
        <v>0</v>
      </c>
      <c r="N79" s="24">
        <f t="shared" si="59"/>
        <v>0</v>
      </c>
      <c r="O79" s="24">
        <f t="shared" si="60"/>
        <v>0</v>
      </c>
      <c r="P79" s="24">
        <f t="shared" si="61"/>
        <v>0</v>
      </c>
      <c r="Q79" s="24">
        <f t="shared" si="62"/>
        <v>0</v>
      </c>
      <c r="R79" s="24">
        <f t="shared" si="63"/>
        <v>0</v>
      </c>
      <c r="S79" s="52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</row>
    <row r="80" spans="1:56" s="53" customFormat="1" x14ac:dyDescent="0.25">
      <c r="A80" s="42" t="s">
        <v>204</v>
      </c>
      <c r="B80" s="43" t="s">
        <v>205</v>
      </c>
      <c r="C80" s="43" t="s">
        <v>164</v>
      </c>
      <c r="D80" s="44">
        <v>35</v>
      </c>
      <c r="E80" s="34" t="s">
        <v>165</v>
      </c>
      <c r="F80" s="45"/>
      <c r="G80" s="45"/>
      <c r="H80" s="35">
        <f t="shared" si="55"/>
        <v>0</v>
      </c>
      <c r="I80" s="35">
        <f t="shared" si="56"/>
        <v>0</v>
      </c>
      <c r="J80" s="35">
        <f t="shared" si="57"/>
        <v>0</v>
      </c>
      <c r="K80" s="35">
        <f t="shared" si="58"/>
        <v>0</v>
      </c>
      <c r="L80" s="51"/>
      <c r="M80" s="24">
        <f t="shared" si="59"/>
        <v>0</v>
      </c>
      <c r="N80" s="24">
        <f t="shared" si="59"/>
        <v>0</v>
      </c>
      <c r="O80" s="24">
        <f t="shared" si="60"/>
        <v>0</v>
      </c>
      <c r="P80" s="24">
        <f t="shared" si="61"/>
        <v>0</v>
      </c>
      <c r="Q80" s="24">
        <f t="shared" si="62"/>
        <v>0</v>
      </c>
      <c r="R80" s="24">
        <f t="shared" si="63"/>
        <v>0</v>
      </c>
      <c r="S80" s="52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</row>
    <row r="81" spans="1:56" s="53" customFormat="1" x14ac:dyDescent="0.25">
      <c r="A81" s="42" t="s">
        <v>206</v>
      </c>
      <c r="B81" s="43" t="s">
        <v>207</v>
      </c>
      <c r="C81" s="43" t="s">
        <v>164</v>
      </c>
      <c r="D81" s="44">
        <v>95</v>
      </c>
      <c r="E81" s="34" t="s">
        <v>165</v>
      </c>
      <c r="F81" s="45"/>
      <c r="G81" s="45"/>
      <c r="H81" s="35">
        <f t="shared" si="55"/>
        <v>0</v>
      </c>
      <c r="I81" s="35">
        <f t="shared" si="56"/>
        <v>0</v>
      </c>
      <c r="J81" s="35">
        <f t="shared" si="57"/>
        <v>0</v>
      </c>
      <c r="K81" s="35">
        <f t="shared" si="58"/>
        <v>0</v>
      </c>
      <c r="L81" s="51"/>
      <c r="M81" s="51"/>
      <c r="N81" s="51"/>
      <c r="O81" s="51"/>
      <c r="P81" s="51"/>
      <c r="Q81" s="51"/>
      <c r="R81" s="51"/>
      <c r="S81" s="52"/>
      <c r="T81" s="24">
        <f t="shared" ref="T81:U87" si="64">F81</f>
        <v>0</v>
      </c>
      <c r="U81" s="24">
        <f t="shared" si="64"/>
        <v>0</v>
      </c>
      <c r="V81" s="24">
        <f t="shared" ref="V81:V87" si="65">U81+T81</f>
        <v>0</v>
      </c>
      <c r="W81" s="24">
        <f t="shared" ref="W81:W87" si="66">T81*D81</f>
        <v>0</v>
      </c>
      <c r="X81" s="24">
        <f t="shared" ref="X81:X87" si="67">U81*D81</f>
        <v>0</v>
      </c>
      <c r="Y81" s="24">
        <f t="shared" ref="Y81:Y87" si="68">X81+W81</f>
        <v>0</v>
      </c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</row>
    <row r="82" spans="1:56" s="53" customFormat="1" x14ac:dyDescent="0.25">
      <c r="A82" s="42" t="s">
        <v>208</v>
      </c>
      <c r="B82" s="43" t="s">
        <v>209</v>
      </c>
      <c r="C82" s="43" t="s">
        <v>164</v>
      </c>
      <c r="D82" s="44">
        <v>330</v>
      </c>
      <c r="E82" s="34" t="s">
        <v>165</v>
      </c>
      <c r="F82" s="45"/>
      <c r="G82" s="45"/>
      <c r="H82" s="35">
        <f t="shared" si="55"/>
        <v>0</v>
      </c>
      <c r="I82" s="35">
        <f t="shared" si="56"/>
        <v>0</v>
      </c>
      <c r="J82" s="35">
        <f t="shared" si="57"/>
        <v>0</v>
      </c>
      <c r="K82" s="35">
        <f t="shared" si="58"/>
        <v>0</v>
      </c>
      <c r="L82" s="51"/>
      <c r="M82" s="51"/>
      <c r="N82" s="51"/>
      <c r="O82" s="51"/>
      <c r="P82" s="51"/>
      <c r="Q82" s="51"/>
      <c r="R82" s="51"/>
      <c r="S82" s="52"/>
      <c r="T82" s="24">
        <f t="shared" si="64"/>
        <v>0</v>
      </c>
      <c r="U82" s="24">
        <f t="shared" si="64"/>
        <v>0</v>
      </c>
      <c r="V82" s="24">
        <f t="shared" si="65"/>
        <v>0</v>
      </c>
      <c r="W82" s="24">
        <f t="shared" si="66"/>
        <v>0</v>
      </c>
      <c r="X82" s="24">
        <f t="shared" si="67"/>
        <v>0</v>
      </c>
      <c r="Y82" s="24">
        <f t="shared" si="68"/>
        <v>0</v>
      </c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</row>
    <row r="83" spans="1:56" s="53" customFormat="1" x14ac:dyDescent="0.25">
      <c r="A83" s="42" t="s">
        <v>210</v>
      </c>
      <c r="B83" s="43" t="s">
        <v>211</v>
      </c>
      <c r="C83" s="43" t="s">
        <v>164</v>
      </c>
      <c r="D83" s="44">
        <v>220</v>
      </c>
      <c r="E83" s="34" t="s">
        <v>165</v>
      </c>
      <c r="F83" s="45"/>
      <c r="G83" s="45"/>
      <c r="H83" s="35">
        <f t="shared" si="55"/>
        <v>0</v>
      </c>
      <c r="I83" s="35">
        <f t="shared" si="56"/>
        <v>0</v>
      </c>
      <c r="J83" s="35">
        <f t="shared" si="57"/>
        <v>0</v>
      </c>
      <c r="K83" s="35">
        <f t="shared" si="58"/>
        <v>0</v>
      </c>
      <c r="L83" s="51"/>
      <c r="M83" s="51"/>
      <c r="N83" s="51"/>
      <c r="O83" s="51"/>
      <c r="P83" s="51"/>
      <c r="Q83" s="51"/>
      <c r="R83" s="51"/>
      <c r="S83" s="52"/>
      <c r="T83" s="24">
        <f t="shared" si="64"/>
        <v>0</v>
      </c>
      <c r="U83" s="24">
        <f t="shared" si="64"/>
        <v>0</v>
      </c>
      <c r="V83" s="24">
        <f t="shared" si="65"/>
        <v>0</v>
      </c>
      <c r="W83" s="24">
        <f t="shared" si="66"/>
        <v>0</v>
      </c>
      <c r="X83" s="24">
        <f t="shared" si="67"/>
        <v>0</v>
      </c>
      <c r="Y83" s="24">
        <f t="shared" si="68"/>
        <v>0</v>
      </c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</row>
    <row r="84" spans="1:56" s="53" customFormat="1" x14ac:dyDescent="0.25">
      <c r="A84" s="42" t="s">
        <v>212</v>
      </c>
      <c r="B84" s="43" t="s">
        <v>213</v>
      </c>
      <c r="C84" s="43" t="s">
        <v>164</v>
      </c>
      <c r="D84" s="44">
        <v>65</v>
      </c>
      <c r="E84" s="34" t="s">
        <v>165</v>
      </c>
      <c r="F84" s="45"/>
      <c r="G84" s="45"/>
      <c r="H84" s="35">
        <f t="shared" si="55"/>
        <v>0</v>
      </c>
      <c r="I84" s="35">
        <f t="shared" si="56"/>
        <v>0</v>
      </c>
      <c r="J84" s="35">
        <f t="shared" si="57"/>
        <v>0</v>
      </c>
      <c r="K84" s="35">
        <f t="shared" si="58"/>
        <v>0</v>
      </c>
      <c r="L84" s="51"/>
      <c r="M84" s="51"/>
      <c r="N84" s="51"/>
      <c r="O84" s="51"/>
      <c r="P84" s="51"/>
      <c r="Q84" s="51"/>
      <c r="R84" s="51"/>
      <c r="S84" s="52"/>
      <c r="T84" s="24">
        <f t="shared" si="64"/>
        <v>0</v>
      </c>
      <c r="U84" s="24">
        <f t="shared" si="64"/>
        <v>0</v>
      </c>
      <c r="V84" s="24">
        <f t="shared" si="65"/>
        <v>0</v>
      </c>
      <c r="W84" s="24">
        <f t="shared" si="66"/>
        <v>0</v>
      </c>
      <c r="X84" s="24">
        <f t="shared" si="67"/>
        <v>0</v>
      </c>
      <c r="Y84" s="24">
        <f t="shared" si="68"/>
        <v>0</v>
      </c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</row>
    <row r="85" spans="1:56" s="53" customFormat="1" x14ac:dyDescent="0.25">
      <c r="A85" s="42" t="s">
        <v>214</v>
      </c>
      <c r="B85" s="43" t="s">
        <v>215</v>
      </c>
      <c r="C85" s="43" t="s">
        <v>164</v>
      </c>
      <c r="D85" s="44">
        <v>90</v>
      </c>
      <c r="E85" s="34" t="s">
        <v>165</v>
      </c>
      <c r="F85" s="45"/>
      <c r="G85" s="45"/>
      <c r="H85" s="35">
        <f t="shared" si="55"/>
        <v>0</v>
      </c>
      <c r="I85" s="35">
        <f t="shared" si="56"/>
        <v>0</v>
      </c>
      <c r="J85" s="35">
        <f t="shared" si="57"/>
        <v>0</v>
      </c>
      <c r="K85" s="35">
        <f t="shared" si="58"/>
        <v>0</v>
      </c>
      <c r="L85" s="51"/>
      <c r="M85" s="51"/>
      <c r="N85" s="51"/>
      <c r="O85" s="51"/>
      <c r="P85" s="51"/>
      <c r="Q85" s="51"/>
      <c r="R85" s="51"/>
      <c r="S85" s="52"/>
      <c r="T85" s="24">
        <f t="shared" si="64"/>
        <v>0</v>
      </c>
      <c r="U85" s="24">
        <f t="shared" si="64"/>
        <v>0</v>
      </c>
      <c r="V85" s="24">
        <f t="shared" si="65"/>
        <v>0</v>
      </c>
      <c r="W85" s="24">
        <f t="shared" si="66"/>
        <v>0</v>
      </c>
      <c r="X85" s="24">
        <f t="shared" si="67"/>
        <v>0</v>
      </c>
      <c r="Y85" s="24">
        <f t="shared" si="68"/>
        <v>0</v>
      </c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</row>
    <row r="86" spans="1:56" s="53" customFormat="1" x14ac:dyDescent="0.25">
      <c r="A86" s="42" t="s">
        <v>216</v>
      </c>
      <c r="B86" s="43" t="s">
        <v>217</v>
      </c>
      <c r="C86" s="43" t="s">
        <v>164</v>
      </c>
      <c r="D86" s="44">
        <v>20</v>
      </c>
      <c r="E86" s="34" t="s">
        <v>165</v>
      </c>
      <c r="F86" s="45"/>
      <c r="G86" s="45"/>
      <c r="H86" s="35">
        <f t="shared" si="55"/>
        <v>0</v>
      </c>
      <c r="I86" s="35">
        <f t="shared" si="56"/>
        <v>0</v>
      </c>
      <c r="J86" s="35">
        <f t="shared" si="57"/>
        <v>0</v>
      </c>
      <c r="K86" s="35">
        <f t="shared" si="58"/>
        <v>0</v>
      </c>
      <c r="L86" s="51"/>
      <c r="M86" s="51"/>
      <c r="N86" s="51"/>
      <c r="O86" s="51"/>
      <c r="P86" s="51"/>
      <c r="Q86" s="51"/>
      <c r="R86" s="51"/>
      <c r="S86" s="52"/>
      <c r="T86" s="24">
        <f t="shared" si="64"/>
        <v>0</v>
      </c>
      <c r="U86" s="24">
        <f t="shared" si="64"/>
        <v>0</v>
      </c>
      <c r="V86" s="24">
        <f t="shared" si="65"/>
        <v>0</v>
      </c>
      <c r="W86" s="24">
        <f t="shared" si="66"/>
        <v>0</v>
      </c>
      <c r="X86" s="24">
        <f t="shared" si="67"/>
        <v>0</v>
      </c>
      <c r="Y86" s="24">
        <f t="shared" si="68"/>
        <v>0</v>
      </c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</row>
    <row r="87" spans="1:56" s="53" customFormat="1" x14ac:dyDescent="0.25">
      <c r="A87" s="42" t="s">
        <v>218</v>
      </c>
      <c r="B87" s="43" t="s">
        <v>219</v>
      </c>
      <c r="C87" s="43" t="s">
        <v>164</v>
      </c>
      <c r="D87" s="44">
        <v>15</v>
      </c>
      <c r="E87" s="34" t="s">
        <v>165</v>
      </c>
      <c r="F87" s="45"/>
      <c r="G87" s="45"/>
      <c r="H87" s="35">
        <f t="shared" si="55"/>
        <v>0</v>
      </c>
      <c r="I87" s="35">
        <f t="shared" si="56"/>
        <v>0</v>
      </c>
      <c r="J87" s="35">
        <f t="shared" si="57"/>
        <v>0</v>
      </c>
      <c r="K87" s="35">
        <f t="shared" si="58"/>
        <v>0</v>
      </c>
      <c r="L87" s="51"/>
      <c r="M87" s="51"/>
      <c r="N87" s="51"/>
      <c r="O87" s="51"/>
      <c r="P87" s="51"/>
      <c r="Q87" s="51"/>
      <c r="R87" s="51"/>
      <c r="S87" s="52"/>
      <c r="T87" s="24">
        <f t="shared" si="64"/>
        <v>0</v>
      </c>
      <c r="U87" s="24">
        <f t="shared" si="64"/>
        <v>0</v>
      </c>
      <c r="V87" s="24">
        <f t="shared" si="65"/>
        <v>0</v>
      </c>
      <c r="W87" s="24">
        <f t="shared" si="66"/>
        <v>0</v>
      </c>
      <c r="X87" s="24">
        <f t="shared" si="67"/>
        <v>0</v>
      </c>
      <c r="Y87" s="24">
        <f t="shared" si="68"/>
        <v>0</v>
      </c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</row>
    <row r="88" spans="1:56" s="53" customFormat="1" x14ac:dyDescent="0.25">
      <c r="A88" s="42" t="s">
        <v>220</v>
      </c>
      <c r="B88" s="43" t="s">
        <v>221</v>
      </c>
      <c r="C88" s="43" t="s">
        <v>164</v>
      </c>
      <c r="D88" s="44">
        <v>400</v>
      </c>
      <c r="E88" s="34" t="s">
        <v>165</v>
      </c>
      <c r="F88" s="45"/>
      <c r="G88" s="45"/>
      <c r="H88" s="35">
        <f t="shared" si="55"/>
        <v>0</v>
      </c>
      <c r="I88" s="35">
        <f t="shared" si="56"/>
        <v>0</v>
      </c>
      <c r="J88" s="35">
        <f t="shared" si="57"/>
        <v>0</v>
      </c>
      <c r="K88" s="35">
        <f t="shared" si="58"/>
        <v>0</v>
      </c>
      <c r="L88" s="51"/>
      <c r="M88" s="24">
        <f t="shared" ref="M88:N88" si="69">F88</f>
        <v>0</v>
      </c>
      <c r="N88" s="24">
        <f t="shared" si="69"/>
        <v>0</v>
      </c>
      <c r="O88" s="24">
        <f t="shared" ref="O88" si="70">N88+M88</f>
        <v>0</v>
      </c>
      <c r="P88" s="24">
        <f t="shared" ref="P88" si="71">M88*D88</f>
        <v>0</v>
      </c>
      <c r="Q88" s="24">
        <f t="shared" ref="Q88" si="72">N88*D88</f>
        <v>0</v>
      </c>
      <c r="R88" s="24">
        <f t="shared" ref="R88" si="73">Q88+P88</f>
        <v>0</v>
      </c>
      <c r="S88" s="52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</row>
    <row r="89" spans="1:56" s="49" customFormat="1" x14ac:dyDescent="0.25">
      <c r="A89" s="42"/>
      <c r="B89" s="43"/>
      <c r="C89" s="43" t="s">
        <v>222</v>
      </c>
      <c r="D89" s="44"/>
      <c r="E89" s="34"/>
      <c r="F89" s="45"/>
      <c r="G89" s="37"/>
      <c r="H89" s="35"/>
      <c r="I89" s="35"/>
      <c r="J89" s="35"/>
      <c r="K89" s="35"/>
    </row>
    <row r="90" spans="1:56" x14ac:dyDescent="0.25">
      <c r="A90" s="42" t="s">
        <v>223</v>
      </c>
      <c r="B90" s="43"/>
      <c r="C90" s="43" t="s">
        <v>224</v>
      </c>
      <c r="D90" s="44">
        <v>325</v>
      </c>
      <c r="E90" s="54" t="s">
        <v>165</v>
      </c>
      <c r="F90" s="45"/>
      <c r="G90" s="45"/>
      <c r="H90" s="35">
        <f t="shared" ref="H90:H95" si="74">G90+F90</f>
        <v>0</v>
      </c>
      <c r="I90" s="35">
        <f t="shared" ref="I90:I95" si="75">D90*F90</f>
        <v>0</v>
      </c>
      <c r="J90" s="35">
        <f t="shared" ref="J90:J95" si="76">D90*G90</f>
        <v>0</v>
      </c>
      <c r="K90" s="35">
        <f t="shared" ref="K90:K95" si="77">J90+I90</f>
        <v>0</v>
      </c>
      <c r="M90" s="24">
        <f t="shared" ref="M90:N94" si="78">F90</f>
        <v>0</v>
      </c>
      <c r="N90" s="24">
        <f t="shared" si="78"/>
        <v>0</v>
      </c>
      <c r="O90" s="24">
        <f t="shared" ref="O90:O94" si="79">N90+M90</f>
        <v>0</v>
      </c>
      <c r="P90" s="24">
        <f t="shared" ref="P90:P94" si="80">M90*D90</f>
        <v>0</v>
      </c>
      <c r="Q90" s="24">
        <f t="shared" ref="Q90:Q94" si="81">N90*D90</f>
        <v>0</v>
      </c>
      <c r="R90" s="24">
        <f t="shared" ref="R90:R94" si="82">Q90+P90</f>
        <v>0</v>
      </c>
    </row>
    <row r="91" spans="1:56" x14ac:dyDescent="0.25">
      <c r="A91" s="42" t="s">
        <v>225</v>
      </c>
      <c r="B91" s="43"/>
      <c r="C91" s="43" t="s">
        <v>226</v>
      </c>
      <c r="D91" s="44">
        <v>1200</v>
      </c>
      <c r="E91" s="34" t="s">
        <v>165</v>
      </c>
      <c r="F91" s="45"/>
      <c r="G91" s="45"/>
      <c r="H91" s="35">
        <f t="shared" si="74"/>
        <v>0</v>
      </c>
      <c r="I91" s="35">
        <f t="shared" si="75"/>
        <v>0</v>
      </c>
      <c r="J91" s="35">
        <f t="shared" si="76"/>
        <v>0</v>
      </c>
      <c r="K91" s="35">
        <f t="shared" si="77"/>
        <v>0</v>
      </c>
      <c r="M91" s="24">
        <f t="shared" si="78"/>
        <v>0</v>
      </c>
      <c r="N91" s="24">
        <f t="shared" si="78"/>
        <v>0</v>
      </c>
      <c r="O91" s="24">
        <f t="shared" si="79"/>
        <v>0</v>
      </c>
      <c r="P91" s="24">
        <f t="shared" si="80"/>
        <v>0</v>
      </c>
      <c r="Q91" s="24">
        <f t="shared" si="81"/>
        <v>0</v>
      </c>
      <c r="R91" s="24">
        <f t="shared" si="82"/>
        <v>0</v>
      </c>
    </row>
    <row r="92" spans="1:56" x14ac:dyDescent="0.25">
      <c r="A92" s="42" t="s">
        <v>227</v>
      </c>
      <c r="B92" s="43"/>
      <c r="C92" s="43" t="s">
        <v>228</v>
      </c>
      <c r="D92" s="44">
        <v>950</v>
      </c>
      <c r="E92" s="34" t="s">
        <v>165</v>
      </c>
      <c r="F92" s="45"/>
      <c r="G92" s="45"/>
      <c r="H92" s="35">
        <f t="shared" si="74"/>
        <v>0</v>
      </c>
      <c r="I92" s="35">
        <f t="shared" si="75"/>
        <v>0</v>
      </c>
      <c r="J92" s="35">
        <f t="shared" si="76"/>
        <v>0</v>
      </c>
      <c r="K92" s="35">
        <f t="shared" si="77"/>
        <v>0</v>
      </c>
      <c r="M92" s="24">
        <f t="shared" si="78"/>
        <v>0</v>
      </c>
      <c r="N92" s="24">
        <f t="shared" si="78"/>
        <v>0</v>
      </c>
      <c r="O92" s="24">
        <f t="shared" si="79"/>
        <v>0</v>
      </c>
      <c r="P92" s="24">
        <f t="shared" si="80"/>
        <v>0</v>
      </c>
      <c r="Q92" s="24">
        <f t="shared" si="81"/>
        <v>0</v>
      </c>
      <c r="R92" s="24">
        <f t="shared" si="82"/>
        <v>0</v>
      </c>
    </row>
    <row r="93" spans="1:56" x14ac:dyDescent="0.25">
      <c r="A93" s="42" t="s">
        <v>229</v>
      </c>
      <c r="B93" s="43"/>
      <c r="C93" s="43" t="s">
        <v>230</v>
      </c>
      <c r="D93" s="44">
        <v>130</v>
      </c>
      <c r="E93" s="34" t="s">
        <v>165</v>
      </c>
      <c r="F93" s="45"/>
      <c r="G93" s="45"/>
      <c r="H93" s="35">
        <f t="shared" si="74"/>
        <v>0</v>
      </c>
      <c r="I93" s="35">
        <f t="shared" si="75"/>
        <v>0</v>
      </c>
      <c r="J93" s="35">
        <f t="shared" si="76"/>
        <v>0</v>
      </c>
      <c r="K93" s="35">
        <f t="shared" si="77"/>
        <v>0</v>
      </c>
      <c r="M93" s="24">
        <f t="shared" si="78"/>
        <v>0</v>
      </c>
      <c r="N93" s="24">
        <f t="shared" si="78"/>
        <v>0</v>
      </c>
      <c r="O93" s="24">
        <f t="shared" si="79"/>
        <v>0</v>
      </c>
      <c r="P93" s="24">
        <f t="shared" si="80"/>
        <v>0</v>
      </c>
      <c r="Q93" s="24">
        <f t="shared" si="81"/>
        <v>0</v>
      </c>
      <c r="R93" s="24">
        <f t="shared" si="82"/>
        <v>0</v>
      </c>
    </row>
    <row r="94" spans="1:56" x14ac:dyDescent="0.25">
      <c r="A94" s="42" t="s">
        <v>231</v>
      </c>
      <c r="B94" s="43"/>
      <c r="C94" s="43" t="s">
        <v>232</v>
      </c>
      <c r="D94" s="44">
        <v>120</v>
      </c>
      <c r="E94" s="34" t="s">
        <v>165</v>
      </c>
      <c r="F94" s="45"/>
      <c r="G94" s="45"/>
      <c r="H94" s="35">
        <f t="shared" si="74"/>
        <v>0</v>
      </c>
      <c r="I94" s="35">
        <f t="shared" si="75"/>
        <v>0</v>
      </c>
      <c r="J94" s="35">
        <f t="shared" si="76"/>
        <v>0</v>
      </c>
      <c r="K94" s="35">
        <f t="shared" si="77"/>
        <v>0</v>
      </c>
      <c r="M94" s="24">
        <f t="shared" si="78"/>
        <v>0</v>
      </c>
      <c r="N94" s="24">
        <f t="shared" si="78"/>
        <v>0</v>
      </c>
      <c r="O94" s="24">
        <f t="shared" si="79"/>
        <v>0</v>
      </c>
      <c r="P94" s="24">
        <f t="shared" si="80"/>
        <v>0</v>
      </c>
      <c r="Q94" s="24">
        <f t="shared" si="81"/>
        <v>0</v>
      </c>
      <c r="R94" s="24">
        <f t="shared" si="82"/>
        <v>0</v>
      </c>
    </row>
    <row r="95" spans="1:56" x14ac:dyDescent="0.25">
      <c r="A95" s="42" t="s">
        <v>233</v>
      </c>
      <c r="B95" s="43"/>
      <c r="C95" s="43" t="s">
        <v>234</v>
      </c>
      <c r="D95" s="44">
        <v>300</v>
      </c>
      <c r="E95" s="34" t="s">
        <v>165</v>
      </c>
      <c r="F95" s="45"/>
      <c r="G95" s="45"/>
      <c r="H95" s="35">
        <f t="shared" si="74"/>
        <v>0</v>
      </c>
      <c r="I95" s="35">
        <f t="shared" si="75"/>
        <v>0</v>
      </c>
      <c r="J95" s="35">
        <f t="shared" si="76"/>
        <v>0</v>
      </c>
      <c r="K95" s="35">
        <f t="shared" si="77"/>
        <v>0</v>
      </c>
      <c r="T95" s="24">
        <f t="shared" ref="T95:U95" si="83">F95</f>
        <v>0</v>
      </c>
      <c r="U95" s="24">
        <f t="shared" si="83"/>
        <v>0</v>
      </c>
      <c r="V95" s="24">
        <f t="shared" ref="V95" si="84">U95+T95</f>
        <v>0</v>
      </c>
      <c r="W95" s="24">
        <f t="shared" ref="W95" si="85">T95*D95</f>
        <v>0</v>
      </c>
      <c r="X95" s="24">
        <f t="shared" ref="X95" si="86">U95*D95</f>
        <v>0</v>
      </c>
      <c r="Y95" s="24">
        <f t="shared" ref="Y95" si="87">X95+W95</f>
        <v>0</v>
      </c>
    </row>
    <row r="96" spans="1:56" s="49" customFormat="1" x14ac:dyDescent="0.25">
      <c r="A96" s="42"/>
      <c r="B96" s="43"/>
      <c r="C96" s="43" t="s">
        <v>235</v>
      </c>
      <c r="D96" s="44"/>
      <c r="E96" s="34"/>
      <c r="F96" s="45"/>
      <c r="G96" s="37"/>
      <c r="H96" s="35"/>
      <c r="I96" s="35"/>
      <c r="J96" s="35"/>
      <c r="K96" s="35"/>
      <c r="M96" s="24"/>
      <c r="N96" s="24"/>
      <c r="O96" s="24"/>
      <c r="P96" s="24"/>
      <c r="Q96" s="24"/>
      <c r="R96" s="24"/>
    </row>
    <row r="97" spans="1:18" x14ac:dyDescent="0.25">
      <c r="A97" s="42" t="s">
        <v>236</v>
      </c>
      <c r="B97" s="43" t="s">
        <v>237</v>
      </c>
      <c r="C97" s="43" t="s">
        <v>238</v>
      </c>
      <c r="D97" s="44">
        <v>71</v>
      </c>
      <c r="E97" s="34" t="s">
        <v>23</v>
      </c>
      <c r="F97" s="45"/>
      <c r="G97" s="45"/>
      <c r="H97" s="35">
        <f>G97+F97</f>
        <v>0</v>
      </c>
      <c r="I97" s="35">
        <f>D97*F97</f>
        <v>0</v>
      </c>
      <c r="J97" s="35">
        <f>D97*G97</f>
        <v>0</v>
      </c>
      <c r="K97" s="35">
        <f>J97+I97</f>
        <v>0</v>
      </c>
      <c r="M97" s="24">
        <f t="shared" ref="M97:N100" si="88">F97</f>
        <v>0</v>
      </c>
      <c r="N97" s="24">
        <f t="shared" si="88"/>
        <v>0</v>
      </c>
      <c r="O97" s="24">
        <f t="shared" ref="O97:O100" si="89">N97+M97</f>
        <v>0</v>
      </c>
      <c r="P97" s="24">
        <f t="shared" ref="P97:P100" si="90">M97*D97</f>
        <v>0</v>
      </c>
      <c r="Q97" s="24">
        <f t="shared" ref="Q97:Q100" si="91">N97*D97</f>
        <v>0</v>
      </c>
      <c r="R97" s="24">
        <f t="shared" ref="R97:R100" si="92">Q97+P97</f>
        <v>0</v>
      </c>
    </row>
    <row r="98" spans="1:18" ht="26.4" x14ac:dyDescent="0.25">
      <c r="A98" s="42" t="s">
        <v>239</v>
      </c>
      <c r="B98" s="43" t="s">
        <v>240</v>
      </c>
      <c r="C98" s="43" t="s">
        <v>241</v>
      </c>
      <c r="D98" s="44">
        <v>10</v>
      </c>
      <c r="E98" s="34" t="s">
        <v>23</v>
      </c>
      <c r="F98" s="45"/>
      <c r="G98" s="45"/>
      <c r="H98" s="35">
        <f>G98+F98</f>
        <v>0</v>
      </c>
      <c r="I98" s="35">
        <f>D98*F98</f>
        <v>0</v>
      </c>
      <c r="J98" s="35">
        <f>D98*G98</f>
        <v>0</v>
      </c>
      <c r="K98" s="35">
        <f>J98+I98</f>
        <v>0</v>
      </c>
      <c r="M98" s="24">
        <f t="shared" si="88"/>
        <v>0</v>
      </c>
      <c r="N98" s="24">
        <f t="shared" si="88"/>
        <v>0</v>
      </c>
      <c r="O98" s="24">
        <f t="shared" si="89"/>
        <v>0</v>
      </c>
      <c r="P98" s="24">
        <f t="shared" si="90"/>
        <v>0</v>
      </c>
      <c r="Q98" s="24">
        <f t="shared" si="91"/>
        <v>0</v>
      </c>
      <c r="R98" s="24">
        <f t="shared" si="92"/>
        <v>0</v>
      </c>
    </row>
    <row r="99" spans="1:18" s="49" customFormat="1" x14ac:dyDescent="0.25">
      <c r="A99" s="42"/>
      <c r="B99" s="43"/>
      <c r="C99" s="43" t="s">
        <v>242</v>
      </c>
      <c r="D99" s="44"/>
      <c r="E99" s="34"/>
      <c r="F99" s="45"/>
      <c r="G99" s="37"/>
      <c r="H99" s="35"/>
      <c r="I99" s="35"/>
      <c r="J99" s="35"/>
      <c r="K99" s="35"/>
      <c r="M99" s="24"/>
      <c r="N99" s="24"/>
      <c r="O99" s="24"/>
      <c r="P99" s="24"/>
      <c r="Q99" s="24"/>
      <c r="R99" s="24"/>
    </row>
    <row r="100" spans="1:18" ht="13.8" thickBot="1" x14ac:dyDescent="0.3">
      <c r="A100" s="42" t="s">
        <v>243</v>
      </c>
      <c r="B100" s="43"/>
      <c r="C100" s="43" t="s">
        <v>244</v>
      </c>
      <c r="D100" s="44">
        <v>1</v>
      </c>
      <c r="E100" s="34" t="s">
        <v>85</v>
      </c>
      <c r="F100" s="45"/>
      <c r="G100" s="45"/>
      <c r="H100" s="35">
        <f>G100+F100</f>
        <v>0</v>
      </c>
      <c r="I100" s="35">
        <f>D100*F100</f>
        <v>0</v>
      </c>
      <c r="J100" s="35">
        <f>D100*G100</f>
        <v>0</v>
      </c>
      <c r="K100" s="35">
        <f>J100+I100</f>
        <v>0</v>
      </c>
      <c r="M100" s="24">
        <f t="shared" si="88"/>
        <v>0</v>
      </c>
      <c r="N100" s="24">
        <f t="shared" si="88"/>
        <v>0</v>
      </c>
      <c r="O100" s="24">
        <f t="shared" si="89"/>
        <v>0</v>
      </c>
      <c r="P100" s="24">
        <f t="shared" si="90"/>
        <v>0</v>
      </c>
      <c r="Q100" s="24">
        <f t="shared" si="91"/>
        <v>0</v>
      </c>
      <c r="R100" s="24">
        <f t="shared" si="92"/>
        <v>0</v>
      </c>
    </row>
    <row r="101" spans="1:18" ht="13.8" thickBot="1" x14ac:dyDescent="0.3">
      <c r="A101" s="19">
        <v>7</v>
      </c>
      <c r="B101" s="38" t="s">
        <v>245</v>
      </c>
      <c r="C101" s="21"/>
      <c r="D101" s="48"/>
      <c r="E101" s="40"/>
      <c r="F101" s="40"/>
      <c r="G101" s="40"/>
      <c r="H101" s="40"/>
      <c r="I101" s="23">
        <f>SUM(I102:I103)</f>
        <v>0</v>
      </c>
      <c r="J101" s="23">
        <f>SUM(J102:J103)</f>
        <v>0</v>
      </c>
      <c r="K101" s="23">
        <f>SUM(K102:K103)</f>
        <v>0</v>
      </c>
      <c r="L101" s="24"/>
    </row>
    <row r="102" spans="1:18" x14ac:dyDescent="0.25">
      <c r="A102" s="42" t="s">
        <v>246</v>
      </c>
      <c r="B102" s="43" t="s">
        <v>247</v>
      </c>
      <c r="C102" s="43" t="s">
        <v>248</v>
      </c>
      <c r="D102" s="44">
        <v>120</v>
      </c>
      <c r="E102" s="34" t="s">
        <v>249</v>
      </c>
      <c r="F102" s="45"/>
      <c r="G102" s="45"/>
      <c r="H102" s="35">
        <f>G102+F102</f>
        <v>0</v>
      </c>
      <c r="I102" s="35">
        <f>D102*F102</f>
        <v>0</v>
      </c>
      <c r="J102" s="35">
        <f>D102*G102</f>
        <v>0</v>
      </c>
      <c r="K102" s="35">
        <f>J102+I102</f>
        <v>0</v>
      </c>
      <c r="M102" s="24">
        <f t="shared" ref="M102:N103" si="93">F102</f>
        <v>0</v>
      </c>
      <c r="N102" s="24">
        <f t="shared" si="93"/>
        <v>0</v>
      </c>
      <c r="O102" s="24">
        <f t="shared" ref="O102:O103" si="94">N102+M102</f>
        <v>0</v>
      </c>
      <c r="P102" s="24">
        <f t="shared" ref="P102:P103" si="95">M102*D102</f>
        <v>0</v>
      </c>
      <c r="Q102" s="24">
        <f t="shared" ref="Q102:Q103" si="96">N102*D102</f>
        <v>0</v>
      </c>
      <c r="R102" s="24">
        <f t="shared" ref="R102:R103" si="97">Q102+P102</f>
        <v>0</v>
      </c>
    </row>
    <row r="103" spans="1:18" x14ac:dyDescent="0.25">
      <c r="A103" s="42" t="s">
        <v>250</v>
      </c>
      <c r="B103" s="43" t="s">
        <v>251</v>
      </c>
      <c r="C103" s="43" t="s">
        <v>252</v>
      </c>
      <c r="D103" s="44">
        <v>2</v>
      </c>
      <c r="E103" s="34" t="s">
        <v>23</v>
      </c>
      <c r="F103" s="45"/>
      <c r="G103" s="45"/>
      <c r="H103" s="35">
        <f>G103+F103</f>
        <v>0</v>
      </c>
      <c r="I103" s="35">
        <f>D103*F103</f>
        <v>0</v>
      </c>
      <c r="J103" s="35">
        <f>D103*G103</f>
        <v>0</v>
      </c>
      <c r="K103" s="35">
        <f>J103+I103</f>
        <v>0</v>
      </c>
      <c r="M103" s="24">
        <f t="shared" si="93"/>
        <v>0</v>
      </c>
      <c r="N103" s="24">
        <f t="shared" si="93"/>
        <v>0</v>
      </c>
      <c r="O103" s="24">
        <f t="shared" si="94"/>
        <v>0</v>
      </c>
      <c r="P103" s="24">
        <f t="shared" si="95"/>
        <v>0</v>
      </c>
      <c r="Q103" s="24">
        <f t="shared" si="96"/>
        <v>0</v>
      </c>
      <c r="R103" s="24">
        <f t="shared" si="97"/>
        <v>0</v>
      </c>
    </row>
    <row r="104" spans="1:18" ht="13.8" thickBot="1" x14ac:dyDescent="0.3">
      <c r="A104" s="42"/>
      <c r="B104" s="43"/>
      <c r="C104" s="43"/>
      <c r="D104" s="44"/>
      <c r="E104" s="34"/>
      <c r="F104" s="45"/>
      <c r="G104" s="37"/>
      <c r="H104" s="35"/>
      <c r="I104" s="35"/>
      <c r="J104" s="35"/>
      <c r="K104" s="35"/>
    </row>
    <row r="105" spans="1:18" ht="13.8" thickBot="1" x14ac:dyDescent="0.3">
      <c r="A105" s="19">
        <v>8</v>
      </c>
      <c r="B105" s="38" t="s">
        <v>253</v>
      </c>
      <c r="C105" s="21"/>
      <c r="D105" s="48"/>
      <c r="E105" s="40"/>
      <c r="F105" s="40"/>
      <c r="G105" s="40"/>
      <c r="H105" s="40"/>
      <c r="I105" s="23">
        <f>SUM(I106:I114)</f>
        <v>0</v>
      </c>
      <c r="J105" s="23">
        <f>SUM(J106:J114)</f>
        <v>0</v>
      </c>
      <c r="K105" s="23">
        <f>SUM(K106:K114)</f>
        <v>0</v>
      </c>
      <c r="L105" s="24"/>
    </row>
    <row r="106" spans="1:18" ht="52.8" x14ac:dyDescent="0.25">
      <c r="A106" s="42" t="s">
        <v>254</v>
      </c>
      <c r="B106" s="43" t="s">
        <v>255</v>
      </c>
      <c r="C106" s="43" t="s">
        <v>256</v>
      </c>
      <c r="D106" s="44">
        <v>1</v>
      </c>
      <c r="E106" s="34" t="s">
        <v>23</v>
      </c>
      <c r="F106" s="45"/>
      <c r="G106" s="45"/>
      <c r="H106" s="35">
        <f t="shared" ref="H106:H114" si="98">G106+F106</f>
        <v>0</v>
      </c>
      <c r="I106" s="35">
        <f t="shared" ref="I106:I114" si="99">D106*F106</f>
        <v>0</v>
      </c>
      <c r="J106" s="35">
        <f t="shared" ref="J106:J114" si="100">D106*G106</f>
        <v>0</v>
      </c>
      <c r="K106" s="35">
        <f t="shared" ref="K106:K114" si="101">J106+I106</f>
        <v>0</v>
      </c>
      <c r="M106" s="24">
        <f t="shared" ref="M106:N114" si="102">F106</f>
        <v>0</v>
      </c>
      <c r="N106" s="24">
        <f t="shared" si="102"/>
        <v>0</v>
      </c>
      <c r="O106" s="24">
        <f t="shared" ref="O106:O114" si="103">N106+M106</f>
        <v>0</v>
      </c>
      <c r="P106" s="24">
        <f t="shared" ref="P106:P114" si="104">M106*D106</f>
        <v>0</v>
      </c>
      <c r="Q106" s="24">
        <f t="shared" ref="Q106:Q114" si="105">N106*D106</f>
        <v>0</v>
      </c>
      <c r="R106" s="24">
        <f t="shared" ref="R106:R114" si="106">Q106+P106</f>
        <v>0</v>
      </c>
    </row>
    <row r="107" spans="1:18" x14ac:dyDescent="0.25">
      <c r="A107" s="42" t="s">
        <v>257</v>
      </c>
      <c r="B107" s="43" t="s">
        <v>258</v>
      </c>
      <c r="C107" s="43" t="s">
        <v>259</v>
      </c>
      <c r="D107" s="44">
        <v>1</v>
      </c>
      <c r="E107" s="34" t="s">
        <v>23</v>
      </c>
      <c r="F107" s="45"/>
      <c r="G107" s="45"/>
      <c r="H107" s="35">
        <f t="shared" si="98"/>
        <v>0</v>
      </c>
      <c r="I107" s="35">
        <f t="shared" si="99"/>
        <v>0</v>
      </c>
      <c r="J107" s="35">
        <f t="shared" si="100"/>
        <v>0</v>
      </c>
      <c r="K107" s="35">
        <f t="shared" si="101"/>
        <v>0</v>
      </c>
      <c r="M107" s="24">
        <f t="shared" si="102"/>
        <v>0</v>
      </c>
      <c r="N107" s="24">
        <f t="shared" si="102"/>
        <v>0</v>
      </c>
      <c r="O107" s="24">
        <f t="shared" si="103"/>
        <v>0</v>
      </c>
      <c r="P107" s="24">
        <f t="shared" si="104"/>
        <v>0</v>
      </c>
      <c r="Q107" s="24">
        <f t="shared" si="105"/>
        <v>0</v>
      </c>
      <c r="R107" s="24">
        <f t="shared" si="106"/>
        <v>0</v>
      </c>
    </row>
    <row r="108" spans="1:18" ht="26.4" x14ac:dyDescent="0.25">
      <c r="A108" s="42" t="s">
        <v>260</v>
      </c>
      <c r="B108" s="43" t="s">
        <v>261</v>
      </c>
      <c r="C108" s="43" t="s">
        <v>262</v>
      </c>
      <c r="D108" s="44">
        <v>1</v>
      </c>
      <c r="E108" s="34" t="s">
        <v>23</v>
      </c>
      <c r="F108" s="45"/>
      <c r="G108" s="45"/>
      <c r="H108" s="35">
        <f t="shared" si="98"/>
        <v>0</v>
      </c>
      <c r="I108" s="35">
        <f t="shared" si="99"/>
        <v>0</v>
      </c>
      <c r="J108" s="35">
        <f t="shared" si="100"/>
        <v>0</v>
      </c>
      <c r="K108" s="35">
        <f t="shared" si="101"/>
        <v>0</v>
      </c>
      <c r="M108" s="24">
        <f t="shared" si="102"/>
        <v>0</v>
      </c>
      <c r="N108" s="24">
        <f t="shared" si="102"/>
        <v>0</v>
      </c>
      <c r="O108" s="24">
        <f t="shared" si="103"/>
        <v>0</v>
      </c>
      <c r="P108" s="24">
        <f t="shared" si="104"/>
        <v>0</v>
      </c>
      <c r="Q108" s="24">
        <f t="shared" si="105"/>
        <v>0</v>
      </c>
      <c r="R108" s="24">
        <f t="shared" si="106"/>
        <v>0</v>
      </c>
    </row>
    <row r="109" spans="1:18" x14ac:dyDescent="0.25">
      <c r="A109" s="42" t="s">
        <v>263</v>
      </c>
      <c r="B109" s="43" t="s">
        <v>264</v>
      </c>
      <c r="C109" s="43" t="s">
        <v>265</v>
      </c>
      <c r="D109" s="44">
        <v>1</v>
      </c>
      <c r="E109" s="34" t="s">
        <v>23</v>
      </c>
      <c r="F109" s="45"/>
      <c r="G109" s="45"/>
      <c r="H109" s="35">
        <f t="shared" si="98"/>
        <v>0</v>
      </c>
      <c r="I109" s="35">
        <f t="shared" si="99"/>
        <v>0</v>
      </c>
      <c r="J109" s="35">
        <f t="shared" si="100"/>
        <v>0</v>
      </c>
      <c r="K109" s="35">
        <f t="shared" si="101"/>
        <v>0</v>
      </c>
      <c r="M109" s="24">
        <f t="shared" si="102"/>
        <v>0</v>
      </c>
      <c r="N109" s="24">
        <f t="shared" si="102"/>
        <v>0</v>
      </c>
      <c r="O109" s="24">
        <f t="shared" si="103"/>
        <v>0</v>
      </c>
      <c r="P109" s="24">
        <f t="shared" si="104"/>
        <v>0</v>
      </c>
      <c r="Q109" s="24">
        <f t="shared" si="105"/>
        <v>0</v>
      </c>
      <c r="R109" s="24">
        <f t="shared" si="106"/>
        <v>0</v>
      </c>
    </row>
    <row r="110" spans="1:18" ht="26.4" x14ac:dyDescent="0.25">
      <c r="A110" s="42" t="s">
        <v>266</v>
      </c>
      <c r="B110" s="43" t="s">
        <v>267</v>
      </c>
      <c r="C110" s="43" t="s">
        <v>268</v>
      </c>
      <c r="D110" s="44">
        <v>1</v>
      </c>
      <c r="E110" s="34" t="s">
        <v>23</v>
      </c>
      <c r="F110" s="45"/>
      <c r="G110" s="45"/>
      <c r="H110" s="35">
        <f t="shared" si="98"/>
        <v>0</v>
      </c>
      <c r="I110" s="35">
        <f t="shared" si="99"/>
        <v>0</v>
      </c>
      <c r="J110" s="35">
        <f t="shared" si="100"/>
        <v>0</v>
      </c>
      <c r="K110" s="35">
        <f t="shared" si="101"/>
        <v>0</v>
      </c>
      <c r="M110" s="24">
        <f t="shared" si="102"/>
        <v>0</v>
      </c>
      <c r="N110" s="24">
        <f t="shared" si="102"/>
        <v>0</v>
      </c>
      <c r="O110" s="24">
        <f t="shared" si="103"/>
        <v>0</v>
      </c>
      <c r="P110" s="24">
        <f t="shared" si="104"/>
        <v>0</v>
      </c>
      <c r="Q110" s="24">
        <f t="shared" si="105"/>
        <v>0</v>
      </c>
      <c r="R110" s="24">
        <f t="shared" si="106"/>
        <v>0</v>
      </c>
    </row>
    <row r="111" spans="1:18" x14ac:dyDescent="0.25">
      <c r="A111" s="42" t="s">
        <v>269</v>
      </c>
      <c r="B111" s="43" t="s">
        <v>270</v>
      </c>
      <c r="C111" s="43" t="s">
        <v>271</v>
      </c>
      <c r="D111" s="44">
        <v>1</v>
      </c>
      <c r="E111" s="34" t="s">
        <v>23</v>
      </c>
      <c r="F111" s="45"/>
      <c r="G111" s="45"/>
      <c r="H111" s="35">
        <f t="shared" si="98"/>
        <v>0</v>
      </c>
      <c r="I111" s="35">
        <f t="shared" si="99"/>
        <v>0</v>
      </c>
      <c r="J111" s="35">
        <f t="shared" si="100"/>
        <v>0</v>
      </c>
      <c r="K111" s="35">
        <f t="shared" si="101"/>
        <v>0</v>
      </c>
      <c r="M111" s="24">
        <f t="shared" si="102"/>
        <v>0</v>
      </c>
      <c r="N111" s="24">
        <f t="shared" si="102"/>
        <v>0</v>
      </c>
      <c r="O111" s="24">
        <f t="shared" si="103"/>
        <v>0</v>
      </c>
      <c r="P111" s="24">
        <f t="shared" si="104"/>
        <v>0</v>
      </c>
      <c r="Q111" s="24">
        <f t="shared" si="105"/>
        <v>0</v>
      </c>
      <c r="R111" s="24">
        <f t="shared" si="106"/>
        <v>0</v>
      </c>
    </row>
    <row r="112" spans="1:18" x14ac:dyDescent="0.25">
      <c r="A112" s="42" t="s">
        <v>272</v>
      </c>
      <c r="B112" s="43" t="s">
        <v>273</v>
      </c>
      <c r="C112" s="43" t="s">
        <v>274</v>
      </c>
      <c r="D112" s="44">
        <v>1</v>
      </c>
      <c r="E112" s="34" t="s">
        <v>23</v>
      </c>
      <c r="F112" s="45"/>
      <c r="G112" s="45"/>
      <c r="H112" s="35">
        <f t="shared" si="98"/>
        <v>0</v>
      </c>
      <c r="I112" s="35">
        <f t="shared" si="99"/>
        <v>0</v>
      </c>
      <c r="J112" s="35">
        <f t="shared" si="100"/>
        <v>0</v>
      </c>
      <c r="K112" s="35">
        <f t="shared" si="101"/>
        <v>0</v>
      </c>
      <c r="M112" s="24">
        <f t="shared" si="102"/>
        <v>0</v>
      </c>
      <c r="N112" s="24">
        <f t="shared" si="102"/>
        <v>0</v>
      </c>
      <c r="O112" s="24">
        <f t="shared" si="103"/>
        <v>0</v>
      </c>
      <c r="P112" s="24">
        <f t="shared" si="104"/>
        <v>0</v>
      </c>
      <c r="Q112" s="24">
        <f t="shared" si="105"/>
        <v>0</v>
      </c>
      <c r="R112" s="24">
        <f t="shared" si="106"/>
        <v>0</v>
      </c>
    </row>
    <row r="113" spans="1:25" x14ac:dyDescent="0.25">
      <c r="A113" s="42" t="s">
        <v>275</v>
      </c>
      <c r="B113" s="43" t="s">
        <v>276</v>
      </c>
      <c r="C113" s="43" t="s">
        <v>277</v>
      </c>
      <c r="D113" s="44">
        <v>1</v>
      </c>
      <c r="E113" s="34" t="s">
        <v>23</v>
      </c>
      <c r="F113" s="45"/>
      <c r="G113" s="45"/>
      <c r="H113" s="35">
        <f t="shared" si="98"/>
        <v>0</v>
      </c>
      <c r="I113" s="35">
        <f t="shared" si="99"/>
        <v>0</v>
      </c>
      <c r="J113" s="35">
        <f t="shared" si="100"/>
        <v>0</v>
      </c>
      <c r="K113" s="35">
        <f t="shared" si="101"/>
        <v>0</v>
      </c>
      <c r="M113" s="24">
        <f t="shared" si="102"/>
        <v>0</v>
      </c>
      <c r="N113" s="24">
        <f t="shared" si="102"/>
        <v>0</v>
      </c>
      <c r="O113" s="24">
        <f t="shared" si="103"/>
        <v>0</v>
      </c>
      <c r="P113" s="24">
        <f t="shared" si="104"/>
        <v>0</v>
      </c>
      <c r="Q113" s="24">
        <f t="shared" si="105"/>
        <v>0</v>
      </c>
      <c r="R113" s="24">
        <f t="shared" si="106"/>
        <v>0</v>
      </c>
    </row>
    <row r="114" spans="1:25" ht="13.8" thickBot="1" x14ac:dyDescent="0.3">
      <c r="A114" s="42" t="s">
        <v>278</v>
      </c>
      <c r="B114" s="43" t="s">
        <v>279</v>
      </c>
      <c r="C114" s="43" t="s">
        <v>280</v>
      </c>
      <c r="D114" s="44">
        <v>1</v>
      </c>
      <c r="E114" s="34" t="s">
        <v>23</v>
      </c>
      <c r="F114" s="45"/>
      <c r="G114" s="45"/>
      <c r="H114" s="35">
        <f t="shared" si="98"/>
        <v>0</v>
      </c>
      <c r="I114" s="35">
        <f t="shared" si="99"/>
        <v>0</v>
      </c>
      <c r="J114" s="35">
        <f t="shared" si="100"/>
        <v>0</v>
      </c>
      <c r="K114" s="35">
        <f t="shared" si="101"/>
        <v>0</v>
      </c>
      <c r="M114" s="24">
        <f t="shared" si="102"/>
        <v>0</v>
      </c>
      <c r="N114" s="24">
        <f t="shared" si="102"/>
        <v>0</v>
      </c>
      <c r="O114" s="24">
        <f t="shared" si="103"/>
        <v>0</v>
      </c>
      <c r="P114" s="24">
        <f t="shared" si="104"/>
        <v>0</v>
      </c>
      <c r="Q114" s="24">
        <f t="shared" si="105"/>
        <v>0</v>
      </c>
      <c r="R114" s="24">
        <f t="shared" si="106"/>
        <v>0</v>
      </c>
    </row>
    <row r="115" spans="1:25" ht="13.8" thickBot="1" x14ac:dyDescent="0.3">
      <c r="A115" s="19">
        <v>9</v>
      </c>
      <c r="B115" s="38" t="s">
        <v>281</v>
      </c>
      <c r="C115" s="21"/>
      <c r="D115" s="48"/>
      <c r="E115" s="40"/>
      <c r="F115" s="40"/>
      <c r="G115" s="40"/>
      <c r="H115" s="40"/>
      <c r="I115" s="40"/>
      <c r="J115" s="40"/>
      <c r="K115" s="23">
        <f>SUM(K116:K126)</f>
        <v>0</v>
      </c>
      <c r="L115" s="24"/>
    </row>
    <row r="116" spans="1:25" x14ac:dyDescent="0.25">
      <c r="A116" s="42"/>
      <c r="B116" s="43"/>
      <c r="C116" s="43"/>
      <c r="D116" s="44"/>
      <c r="E116" s="34"/>
      <c r="F116" s="45"/>
      <c r="G116" s="37"/>
      <c r="H116" s="35"/>
      <c r="I116" s="35"/>
      <c r="J116" s="35"/>
      <c r="K116" s="35"/>
    </row>
    <row r="117" spans="1:25" ht="26.4" x14ac:dyDescent="0.25">
      <c r="A117" s="42" t="s">
        <v>282</v>
      </c>
      <c r="B117" s="43" t="s">
        <v>283</v>
      </c>
      <c r="C117" s="43" t="s">
        <v>284</v>
      </c>
      <c r="D117" s="44">
        <v>1</v>
      </c>
      <c r="E117" s="34" t="s">
        <v>85</v>
      </c>
      <c r="F117" s="45"/>
      <c r="G117" s="45"/>
      <c r="H117" s="35">
        <f t="shared" ref="H117:H125" si="107">G117+F117</f>
        <v>0</v>
      </c>
      <c r="I117" s="35">
        <f t="shared" ref="I117:I125" si="108">D117*F117</f>
        <v>0</v>
      </c>
      <c r="J117" s="35">
        <f t="shared" ref="J117:J125" si="109">D117*G117</f>
        <v>0</v>
      </c>
      <c r="K117" s="35">
        <f t="shared" ref="K117:K125" si="110">J117+I117</f>
        <v>0</v>
      </c>
      <c r="M117" s="24">
        <f t="shared" ref="M117:M125" si="111">F117</f>
        <v>0</v>
      </c>
      <c r="N117" s="24">
        <f t="shared" ref="N117:N122" si="112">G117*0.9</f>
        <v>0</v>
      </c>
      <c r="O117" s="24">
        <f t="shared" ref="O117:O125" si="113">N117+M117</f>
        <v>0</v>
      </c>
      <c r="P117" s="24">
        <f t="shared" ref="P117:P125" si="114">M117*D117</f>
        <v>0</v>
      </c>
      <c r="Q117" s="24">
        <f t="shared" ref="Q117:Q125" si="115">N117*D117</f>
        <v>0</v>
      </c>
      <c r="R117" s="24">
        <f t="shared" ref="R117:R125" si="116">Q117+P117</f>
        <v>0</v>
      </c>
      <c r="T117" s="24">
        <f t="shared" ref="T117:T125" si="117">F117</f>
        <v>0</v>
      </c>
      <c r="U117" s="24">
        <f t="shared" ref="U117:U122" si="118">G117*0.1</f>
        <v>0</v>
      </c>
      <c r="V117" s="24">
        <f t="shared" ref="V117:V125" si="119">U117+T117</f>
        <v>0</v>
      </c>
      <c r="W117" s="24">
        <f t="shared" ref="W117:W125" si="120">T117*D117</f>
        <v>0</v>
      </c>
      <c r="X117" s="24">
        <f t="shared" ref="X117:X125" si="121">U117*D117</f>
        <v>0</v>
      </c>
      <c r="Y117" s="24">
        <f t="shared" ref="Y117:Y125" si="122">X117+W117</f>
        <v>0</v>
      </c>
    </row>
    <row r="118" spans="1:25" ht="26.4" x14ac:dyDescent="0.25">
      <c r="A118" s="42" t="s">
        <v>285</v>
      </c>
      <c r="B118" s="43" t="s">
        <v>286</v>
      </c>
      <c r="C118" s="43" t="s">
        <v>287</v>
      </c>
      <c r="D118" s="44">
        <v>1</v>
      </c>
      <c r="E118" s="34" t="s">
        <v>85</v>
      </c>
      <c r="F118" s="45"/>
      <c r="G118" s="45"/>
      <c r="H118" s="35">
        <f t="shared" si="107"/>
        <v>0</v>
      </c>
      <c r="I118" s="35">
        <f t="shared" si="108"/>
        <v>0</v>
      </c>
      <c r="J118" s="35">
        <f t="shared" si="109"/>
        <v>0</v>
      </c>
      <c r="K118" s="35">
        <f t="shared" si="110"/>
        <v>0</v>
      </c>
      <c r="M118" s="24">
        <f t="shared" si="111"/>
        <v>0</v>
      </c>
      <c r="N118" s="24">
        <f t="shared" si="112"/>
        <v>0</v>
      </c>
      <c r="O118" s="24">
        <f t="shared" si="113"/>
        <v>0</v>
      </c>
      <c r="P118" s="24">
        <f t="shared" si="114"/>
        <v>0</v>
      </c>
      <c r="Q118" s="24">
        <f t="shared" si="115"/>
        <v>0</v>
      </c>
      <c r="R118" s="24">
        <f t="shared" si="116"/>
        <v>0</v>
      </c>
      <c r="T118" s="24">
        <f t="shared" si="117"/>
        <v>0</v>
      </c>
      <c r="U118" s="24">
        <f t="shared" si="118"/>
        <v>0</v>
      </c>
      <c r="V118" s="24">
        <f t="shared" si="119"/>
        <v>0</v>
      </c>
      <c r="W118" s="24">
        <f t="shared" si="120"/>
        <v>0</v>
      </c>
      <c r="X118" s="24">
        <f t="shared" si="121"/>
        <v>0</v>
      </c>
      <c r="Y118" s="24">
        <f t="shared" si="122"/>
        <v>0</v>
      </c>
    </row>
    <row r="119" spans="1:25" x14ac:dyDescent="0.25">
      <c r="A119" s="42" t="s">
        <v>288</v>
      </c>
      <c r="B119" s="43" t="s">
        <v>289</v>
      </c>
      <c r="C119" s="43" t="s">
        <v>290</v>
      </c>
      <c r="D119" s="44">
        <v>1</v>
      </c>
      <c r="E119" s="34" t="s">
        <v>85</v>
      </c>
      <c r="F119" s="45"/>
      <c r="G119" s="45"/>
      <c r="H119" s="35">
        <f t="shared" si="107"/>
        <v>0</v>
      </c>
      <c r="I119" s="35">
        <f t="shared" si="108"/>
        <v>0</v>
      </c>
      <c r="J119" s="35">
        <f t="shared" si="109"/>
        <v>0</v>
      </c>
      <c r="K119" s="35">
        <f t="shared" si="110"/>
        <v>0</v>
      </c>
      <c r="M119" s="24">
        <f t="shared" si="111"/>
        <v>0</v>
      </c>
      <c r="N119" s="24">
        <f t="shared" si="112"/>
        <v>0</v>
      </c>
      <c r="O119" s="24">
        <f t="shared" si="113"/>
        <v>0</v>
      </c>
      <c r="P119" s="24">
        <f t="shared" si="114"/>
        <v>0</v>
      </c>
      <c r="Q119" s="24">
        <f t="shared" si="115"/>
        <v>0</v>
      </c>
      <c r="R119" s="24">
        <f t="shared" si="116"/>
        <v>0</v>
      </c>
      <c r="T119" s="24">
        <f t="shared" si="117"/>
        <v>0</v>
      </c>
      <c r="U119" s="24">
        <f t="shared" si="118"/>
        <v>0</v>
      </c>
      <c r="V119" s="24">
        <f t="shared" si="119"/>
        <v>0</v>
      </c>
      <c r="W119" s="24">
        <f t="shared" si="120"/>
        <v>0</v>
      </c>
      <c r="X119" s="24">
        <f t="shared" si="121"/>
        <v>0</v>
      </c>
      <c r="Y119" s="24">
        <f t="shared" si="122"/>
        <v>0</v>
      </c>
    </row>
    <row r="120" spans="1:25" ht="26.4" x14ac:dyDescent="0.25">
      <c r="A120" s="42" t="s">
        <v>291</v>
      </c>
      <c r="B120" s="43" t="s">
        <v>292</v>
      </c>
      <c r="C120" s="43" t="s">
        <v>293</v>
      </c>
      <c r="D120" s="44">
        <v>1</v>
      </c>
      <c r="E120" s="34" t="s">
        <v>85</v>
      </c>
      <c r="F120" s="45"/>
      <c r="G120" s="45"/>
      <c r="H120" s="35">
        <f t="shared" si="107"/>
        <v>0</v>
      </c>
      <c r="I120" s="35">
        <f t="shared" si="108"/>
        <v>0</v>
      </c>
      <c r="J120" s="35">
        <f t="shared" si="109"/>
        <v>0</v>
      </c>
      <c r="K120" s="35">
        <f t="shared" si="110"/>
        <v>0</v>
      </c>
      <c r="M120" s="24">
        <f t="shared" si="111"/>
        <v>0</v>
      </c>
      <c r="N120" s="24">
        <f t="shared" si="112"/>
        <v>0</v>
      </c>
      <c r="O120" s="24">
        <f t="shared" si="113"/>
        <v>0</v>
      </c>
      <c r="P120" s="24">
        <f t="shared" si="114"/>
        <v>0</v>
      </c>
      <c r="Q120" s="24">
        <f t="shared" si="115"/>
        <v>0</v>
      </c>
      <c r="R120" s="24">
        <f t="shared" si="116"/>
        <v>0</v>
      </c>
      <c r="T120" s="24">
        <f t="shared" si="117"/>
        <v>0</v>
      </c>
      <c r="U120" s="24">
        <f t="shared" si="118"/>
        <v>0</v>
      </c>
      <c r="V120" s="24">
        <f t="shared" si="119"/>
        <v>0</v>
      </c>
      <c r="W120" s="24">
        <f t="shared" si="120"/>
        <v>0</v>
      </c>
      <c r="X120" s="24">
        <f t="shared" si="121"/>
        <v>0</v>
      </c>
      <c r="Y120" s="24">
        <f t="shared" si="122"/>
        <v>0</v>
      </c>
    </row>
    <row r="121" spans="1:25" x14ac:dyDescent="0.25">
      <c r="A121" s="42" t="s">
        <v>294</v>
      </c>
      <c r="B121" s="43" t="s">
        <v>295</v>
      </c>
      <c r="C121" s="43" t="s">
        <v>296</v>
      </c>
      <c r="D121" s="44">
        <v>1</v>
      </c>
      <c r="E121" s="34" t="s">
        <v>85</v>
      </c>
      <c r="F121" s="45"/>
      <c r="G121" s="45"/>
      <c r="H121" s="35">
        <f t="shared" si="107"/>
        <v>0</v>
      </c>
      <c r="I121" s="35">
        <f t="shared" si="108"/>
        <v>0</v>
      </c>
      <c r="J121" s="35">
        <f t="shared" si="109"/>
        <v>0</v>
      </c>
      <c r="K121" s="35">
        <f t="shared" si="110"/>
        <v>0</v>
      </c>
      <c r="M121" s="24">
        <f t="shared" si="111"/>
        <v>0</v>
      </c>
      <c r="N121" s="24">
        <f t="shared" si="112"/>
        <v>0</v>
      </c>
      <c r="O121" s="24">
        <f t="shared" si="113"/>
        <v>0</v>
      </c>
      <c r="P121" s="24">
        <f t="shared" si="114"/>
        <v>0</v>
      </c>
      <c r="Q121" s="24">
        <f t="shared" si="115"/>
        <v>0</v>
      </c>
      <c r="R121" s="24">
        <f t="shared" si="116"/>
        <v>0</v>
      </c>
      <c r="T121" s="24">
        <f t="shared" si="117"/>
        <v>0</v>
      </c>
      <c r="U121" s="24">
        <f t="shared" si="118"/>
        <v>0</v>
      </c>
      <c r="V121" s="24">
        <f t="shared" si="119"/>
        <v>0</v>
      </c>
      <c r="W121" s="24">
        <f t="shared" si="120"/>
        <v>0</v>
      </c>
      <c r="X121" s="24">
        <f t="shared" si="121"/>
        <v>0</v>
      </c>
      <c r="Y121" s="24">
        <f t="shared" si="122"/>
        <v>0</v>
      </c>
    </row>
    <row r="122" spans="1:25" x14ac:dyDescent="0.25">
      <c r="A122" s="42" t="s">
        <v>297</v>
      </c>
      <c r="B122" s="43" t="s">
        <v>298</v>
      </c>
      <c r="C122" s="43" t="s">
        <v>299</v>
      </c>
      <c r="D122" s="44">
        <v>1</v>
      </c>
      <c r="E122" s="34" t="s">
        <v>85</v>
      </c>
      <c r="F122" s="45"/>
      <c r="G122" s="45"/>
      <c r="H122" s="35">
        <f t="shared" si="107"/>
        <v>0</v>
      </c>
      <c r="I122" s="35">
        <f t="shared" si="108"/>
        <v>0</v>
      </c>
      <c r="J122" s="35">
        <f t="shared" si="109"/>
        <v>0</v>
      </c>
      <c r="K122" s="35">
        <f t="shared" si="110"/>
        <v>0</v>
      </c>
      <c r="M122" s="24">
        <f t="shared" si="111"/>
        <v>0</v>
      </c>
      <c r="N122" s="24">
        <f t="shared" si="112"/>
        <v>0</v>
      </c>
      <c r="O122" s="24">
        <f t="shared" si="113"/>
        <v>0</v>
      </c>
      <c r="P122" s="24">
        <f t="shared" si="114"/>
        <v>0</v>
      </c>
      <c r="Q122" s="24">
        <f t="shared" si="115"/>
        <v>0</v>
      </c>
      <c r="R122" s="24">
        <f t="shared" si="116"/>
        <v>0</v>
      </c>
      <c r="T122" s="24">
        <f t="shared" si="117"/>
        <v>0</v>
      </c>
      <c r="U122" s="24">
        <f t="shared" si="118"/>
        <v>0</v>
      </c>
      <c r="V122" s="24">
        <f t="shared" si="119"/>
        <v>0</v>
      </c>
      <c r="W122" s="24">
        <f t="shared" si="120"/>
        <v>0</v>
      </c>
      <c r="X122" s="24">
        <f t="shared" si="121"/>
        <v>0</v>
      </c>
      <c r="Y122" s="24">
        <f t="shared" si="122"/>
        <v>0</v>
      </c>
    </row>
    <row r="123" spans="1:25" ht="26.4" x14ac:dyDescent="0.25">
      <c r="A123" s="42" t="s">
        <v>300</v>
      </c>
      <c r="B123" s="43" t="s">
        <v>301</v>
      </c>
      <c r="C123" s="43" t="s">
        <v>302</v>
      </c>
      <c r="D123" s="44">
        <v>1</v>
      </c>
      <c r="E123" s="34" t="s">
        <v>85</v>
      </c>
      <c r="F123" s="45"/>
      <c r="G123" s="45"/>
      <c r="H123" s="35">
        <f t="shared" si="107"/>
        <v>0</v>
      </c>
      <c r="I123" s="35">
        <f t="shared" si="108"/>
        <v>0</v>
      </c>
      <c r="J123" s="35">
        <f t="shared" si="109"/>
        <v>0</v>
      </c>
      <c r="K123" s="35">
        <f t="shared" si="110"/>
        <v>0</v>
      </c>
      <c r="M123" s="24">
        <f t="shared" si="111"/>
        <v>0</v>
      </c>
      <c r="N123" s="24">
        <f>G123</f>
        <v>0</v>
      </c>
      <c r="O123" s="24">
        <f t="shared" si="113"/>
        <v>0</v>
      </c>
      <c r="P123" s="24">
        <f t="shared" si="114"/>
        <v>0</v>
      </c>
      <c r="Q123" s="24">
        <f t="shared" si="115"/>
        <v>0</v>
      </c>
      <c r="R123" s="24">
        <f t="shared" si="116"/>
        <v>0</v>
      </c>
      <c r="T123" s="24"/>
      <c r="U123" s="24"/>
      <c r="V123" s="24"/>
      <c r="W123" s="24"/>
      <c r="X123" s="24"/>
      <c r="Y123" s="24"/>
    </row>
    <row r="124" spans="1:25" ht="26.4" x14ac:dyDescent="0.25">
      <c r="A124" s="42" t="s">
        <v>303</v>
      </c>
      <c r="B124" s="43" t="s">
        <v>304</v>
      </c>
      <c r="C124" s="43" t="s">
        <v>305</v>
      </c>
      <c r="D124" s="44">
        <v>1</v>
      </c>
      <c r="E124" s="34" t="s">
        <v>85</v>
      </c>
      <c r="F124" s="45"/>
      <c r="G124" s="45"/>
      <c r="H124" s="35">
        <f t="shared" si="107"/>
        <v>0</v>
      </c>
      <c r="I124" s="35">
        <f t="shared" si="108"/>
        <v>0</v>
      </c>
      <c r="J124" s="35">
        <f t="shared" si="109"/>
        <v>0</v>
      </c>
      <c r="K124" s="35">
        <f t="shared" si="110"/>
        <v>0</v>
      </c>
      <c r="M124" s="24">
        <f t="shared" si="111"/>
        <v>0</v>
      </c>
      <c r="N124" s="24">
        <f>G124*0.9</f>
        <v>0</v>
      </c>
      <c r="O124" s="24">
        <f t="shared" si="113"/>
        <v>0</v>
      </c>
      <c r="P124" s="24">
        <f t="shared" si="114"/>
        <v>0</v>
      </c>
      <c r="Q124" s="24">
        <f t="shared" si="115"/>
        <v>0</v>
      </c>
      <c r="R124" s="24">
        <f t="shared" si="116"/>
        <v>0</v>
      </c>
      <c r="T124" s="24">
        <f t="shared" si="117"/>
        <v>0</v>
      </c>
      <c r="U124" s="24">
        <f>G124*0.1</f>
        <v>0</v>
      </c>
      <c r="V124" s="24">
        <f t="shared" si="119"/>
        <v>0</v>
      </c>
      <c r="W124" s="24">
        <f t="shared" si="120"/>
        <v>0</v>
      </c>
      <c r="X124" s="24">
        <f t="shared" si="121"/>
        <v>0</v>
      </c>
      <c r="Y124" s="24">
        <f t="shared" si="122"/>
        <v>0</v>
      </c>
    </row>
    <row r="125" spans="1:25" ht="26.4" x14ac:dyDescent="0.25">
      <c r="A125" s="42" t="s">
        <v>306</v>
      </c>
      <c r="B125" s="43" t="s">
        <v>307</v>
      </c>
      <c r="C125" s="43" t="s">
        <v>308</v>
      </c>
      <c r="D125" s="44">
        <v>1</v>
      </c>
      <c r="E125" s="34" t="s">
        <v>85</v>
      </c>
      <c r="F125" s="45"/>
      <c r="G125" s="45"/>
      <c r="H125" s="35">
        <f t="shared" si="107"/>
        <v>0</v>
      </c>
      <c r="I125" s="35">
        <f t="shared" si="108"/>
        <v>0</v>
      </c>
      <c r="J125" s="35">
        <f t="shared" si="109"/>
        <v>0</v>
      </c>
      <c r="K125" s="35">
        <f t="shared" si="110"/>
        <v>0</v>
      </c>
      <c r="M125" s="24">
        <f t="shared" si="111"/>
        <v>0</v>
      </c>
      <c r="N125" s="24">
        <f>G125*0.9</f>
        <v>0</v>
      </c>
      <c r="O125" s="24">
        <f t="shared" si="113"/>
        <v>0</v>
      </c>
      <c r="P125" s="24">
        <f t="shared" si="114"/>
        <v>0</v>
      </c>
      <c r="Q125" s="24">
        <f t="shared" si="115"/>
        <v>0</v>
      </c>
      <c r="R125" s="24">
        <f t="shared" si="116"/>
        <v>0</v>
      </c>
      <c r="T125" s="24">
        <f t="shared" si="117"/>
        <v>0</v>
      </c>
      <c r="U125" s="24">
        <f>G125*0.1</f>
        <v>0</v>
      </c>
      <c r="V125" s="24">
        <f t="shared" si="119"/>
        <v>0</v>
      </c>
      <c r="W125" s="24">
        <f t="shared" si="120"/>
        <v>0</v>
      </c>
      <c r="X125" s="24">
        <f t="shared" si="121"/>
        <v>0</v>
      </c>
      <c r="Y125" s="24">
        <f t="shared" si="122"/>
        <v>0</v>
      </c>
    </row>
    <row r="126" spans="1:25" x14ac:dyDescent="0.25">
      <c r="A126" s="42"/>
      <c r="B126" s="43"/>
      <c r="C126" s="43"/>
      <c r="D126" s="44"/>
      <c r="E126" s="34"/>
      <c r="F126" s="45"/>
      <c r="G126" s="37"/>
      <c r="H126" s="35"/>
      <c r="I126" s="35"/>
      <c r="J126" s="35"/>
      <c r="K126" s="35"/>
    </row>
    <row r="127" spans="1:25" x14ac:dyDescent="0.25">
      <c r="A127" s="55" t="s">
        <v>309</v>
      </c>
      <c r="B127" s="55"/>
      <c r="C127" s="55"/>
      <c r="D127" s="56"/>
      <c r="E127" s="57"/>
      <c r="F127" s="58"/>
      <c r="G127" s="58"/>
      <c r="H127" s="58"/>
      <c r="I127" s="58">
        <f>SUBTOTAL(9,I7:I126)</f>
        <v>0</v>
      </c>
      <c r="J127" s="58">
        <f>SUBTOTAL(9,J7:J126)</f>
        <v>0</v>
      </c>
      <c r="K127" s="58">
        <f>SUBTOTAL(9,K7:K126)/2</f>
        <v>0</v>
      </c>
      <c r="L127" s="24"/>
      <c r="R127" s="58">
        <f>SUM(R7:R126)</f>
        <v>0</v>
      </c>
      <c r="Y127" s="58">
        <f>SUM(Y7:Y126)</f>
        <v>0</v>
      </c>
    </row>
    <row r="128" spans="1:25" x14ac:dyDescent="0.25">
      <c r="A128" s="59"/>
      <c r="B128" s="59"/>
      <c r="C128" s="59"/>
    </row>
    <row r="129" spans="1:3" x14ac:dyDescent="0.25">
      <c r="A129" s="59"/>
      <c r="B129" s="59"/>
      <c r="C129" s="59"/>
    </row>
    <row r="130" spans="1:3" x14ac:dyDescent="0.25">
      <c r="A130" s="59"/>
      <c r="B130" s="59"/>
      <c r="C130" s="59"/>
    </row>
    <row r="131" spans="1:3" x14ac:dyDescent="0.25">
      <c r="A131" s="59"/>
      <c r="B131" s="59"/>
      <c r="C131" s="59"/>
    </row>
    <row r="132" spans="1:3" x14ac:dyDescent="0.25">
      <c r="A132" s="59"/>
      <c r="B132" s="59"/>
      <c r="C132" s="59"/>
    </row>
  </sheetData>
  <mergeCells count="2">
    <mergeCell ref="M3:R3"/>
    <mergeCell ref="T3:Y3"/>
  </mergeCells>
  <pageMargins left="0.59055118110236227" right="0.59055118110236227" top="0.39370078740157483" bottom="0.78740157480314965" header="0.51181102362204722" footer="0.51181102362204722"/>
  <pageSetup paperSize="9" scale="70" orientation="landscape" r:id="rId1"/>
  <headerFooter alignWithMargins="0">
    <oddFooter>&amp;C&amp;A -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Automatika</vt:lpstr>
      <vt:lpstr>Automatika!Nyomtatási_cím</vt:lpstr>
      <vt:lpstr>Automatika!Nyomtatási_terület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Péter</dc:creator>
  <cp:lastModifiedBy>Bődi Sándor</cp:lastModifiedBy>
  <dcterms:created xsi:type="dcterms:W3CDTF">2017-10-05T12:01:26Z</dcterms:created>
  <dcterms:modified xsi:type="dcterms:W3CDTF">2017-12-07T13:31:15Z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